
<file path=[Content_Types].xml><?xml version="1.0" encoding="utf-8"?>
<Types xmlns="http://schemas.openxmlformats.org/package/2006/content-types">
  <Default ContentType="application/vnd.openxmlformats-officedocument.spreadsheetml.sheet.main+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package.relationships+xml" PartName="/xl/_rels/workbook.xml.rels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date1904="false" showObjects="all"/>
  <workbookProtection/>
  <bookViews>
    <workbookView activeTab="0" firstSheet="0" showHorizontalScroll="true" showSheetTabs="true" showVerticalScroll="true" tabRatio="500" windowHeight="8192" windowWidth="16384" xWindow="0" yWindow="0"/>
  </bookViews>
  <sheets>
    <sheet name="Приложение 2" r:id="rId2" sheetId="1" state="visible"/>
  </sheets>
  <calcPr iterate="false" iterateCount="100" iterateDelta="0.0001" refMode="A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<sst xmlns="http://schemas.openxmlformats.org/spreadsheetml/2006/main" count="369" uniqueCount="239">
  <si>
    <t xml:space="preserve">Приложение № 2
к письму департамента от
__________№_____________</t>
  </si>
  <si>
    <t xml:space="preserve">  </t>
  </si>
  <si>
    <t xml:space="preserve">Динамика развития малого и среднего предпринимательства в ________________________________ (муниципальном районе, городском округе) 
по итогам 20___ года (далее - по итогам I квартала, I полугодия, 9 месяцев 20___ года)</t>
  </si>
  <si>
    <t xml:space="preserve">Прогнозы</t>
  </si>
  <si>
    <t xml:space="preserve">Разница с прогнозом</t>
  </si>
  <si>
    <t xml:space="preserve">№ п/п</t>
  </si>
  <si>
    <t xml:space="preserve">Наименование показателя</t>
  </si>
  <si>
    <t xml:space="preserve">Единица измерения</t>
  </si>
  <si>
    <t xml:space="preserve">Период текущего года</t>
  </si>
  <si>
    <t xml:space="preserve">Период прошлого года</t>
  </si>
  <si>
    <t xml:space="preserve">Динамика в абсолютном выражении</t>
  </si>
  <si>
    <t xml:space="preserve">Динамика в % выражении</t>
  </si>
  <si>
    <t xml:space="preserve">Примечание</t>
  </si>
  <si>
    <t xml:space="preserve">2017 г.</t>
  </si>
  <si>
    <t xml:space="preserve">2016 г.</t>
  </si>
  <si>
    <t xml:space="preserve">Количество субъектов малого и среднего  предпринимательства</t>
  </si>
  <si>
    <t xml:space="preserve">единиц</t>
  </si>
  <si>
    <t xml:space="preserve">1.1</t>
  </si>
  <si>
    <t xml:space="preserve">средние предприятия-всего</t>
  </si>
  <si>
    <t xml:space="preserve">1.1.1</t>
  </si>
  <si>
    <t xml:space="preserve">юридические лица</t>
  </si>
  <si>
    <t xml:space="preserve">1.1.2</t>
  </si>
  <si>
    <t xml:space="preserve">индивидуальные предприниматели</t>
  </si>
  <si>
    <t xml:space="preserve">1.2</t>
  </si>
  <si>
    <t xml:space="preserve">малые предприятия - всего</t>
  </si>
  <si>
    <t xml:space="preserve">1.2.1</t>
  </si>
  <si>
    <t xml:space="preserve">1.2.2</t>
  </si>
  <si>
    <t xml:space="preserve">2</t>
  </si>
  <si>
    <r>
      <rPr>
        <b val="true"/>
        <sz val="12"/>
        <rFont val="Times New Roman"/>
        <family val="1"/>
        <charset val="204"/>
      </rPr>
      <t xml:space="preserve">Доля субъектов малого и среднего предпринимательства в общем количестве хозяйствующих субъектов </t>
    </r>
    <r>
      <rPr>
        <sz val="12"/>
        <rFont val="Times New Roman"/>
        <family val="1"/>
        <charset val="204"/>
      </rPr>
      <t xml:space="preserve">муниципального района, городского округа</t>
    </r>
  </si>
  <si>
    <t xml:space="preserve">%</t>
  </si>
  <si>
    <t xml:space="preserve">2.1</t>
  </si>
  <si>
    <t xml:space="preserve">доля количества  субъектов среднего предпринимательства</t>
  </si>
  <si>
    <t xml:space="preserve">2.2</t>
  </si>
  <si>
    <t xml:space="preserve">доля количества  субъектов малого предпринимательства</t>
  </si>
  <si>
    <t xml:space="preserve">3</t>
  </si>
  <si>
    <r>
      <rPr>
        <b val="true"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10 000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</si>
  <si>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 xml:space="preserve">4</t>
  </si>
  <si>
    <r>
      <rPr>
        <b val="true"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</si>
  <si>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 xml:space="preserve">5</t>
  </si>
  <si>
    <r>
      <rPr>
        <b val="true"/>
        <sz val="12"/>
        <rFont val="Times New Roman"/>
        <family val="1"/>
        <charset val="204"/>
      </rPr>
      <t xml:space="preserve">Количество всех хозяйствующих субъектов </t>
    </r>
    <r>
      <rPr>
        <sz val="12"/>
        <rFont val="Times New Roman"/>
        <family val="1"/>
        <charset val="204"/>
      </rPr>
      <t xml:space="preserve">в муниципальном районе, городском округе </t>
    </r>
  </si>
  <si>
    <t xml:space="preserve">6</t>
  </si>
  <si>
    <t xml:space="preserve">Численность населения занятого в малом и среденем предпринимательстве - всего</t>
  </si>
  <si>
    <t xml:space="preserve">человек</t>
  </si>
  <si>
    <t xml:space="preserve">6.1</t>
  </si>
  <si>
    <t xml:space="preserve">6.1.1</t>
  </si>
  <si>
    <t xml:space="preserve">6.1.2</t>
  </si>
  <si>
    <t xml:space="preserve">6.2</t>
  </si>
  <si>
    <t xml:space="preserve">6.2.1</t>
  </si>
  <si>
    <t xml:space="preserve">6.2.2</t>
  </si>
  <si>
    <t xml:space="preserve">7</t>
  </si>
  <si>
    <r>
      <rPr>
        <b val="true"/>
        <sz val="12"/>
        <rFont val="Times New Roman"/>
        <family val="1"/>
        <charset val="204"/>
      </rPr>
      <t xml:space="preserve">Доля численности населения занятого в малом и среднем предпринимательстве в численности населения занятого в экономике </t>
    </r>
    <r>
      <rPr>
        <sz val="12"/>
        <rFont val="Times New Roman"/>
        <family val="1"/>
        <charset val="204"/>
      </rPr>
      <t xml:space="preserve">муниципального района, городского округа Краснодарского края</t>
    </r>
  </si>
  <si>
    <t xml:space="preserve">7.1</t>
  </si>
  <si>
    <t xml:space="preserve">доля  численности населения занятого в среднем предпринимательстве</t>
  </si>
  <si>
    <t xml:space="preserve">7.2</t>
  </si>
  <si>
    <t xml:space="preserve">доля  численности населения занятого в малом предпринимательстве</t>
  </si>
  <si>
    <t xml:space="preserve">8</t>
  </si>
  <si>
    <t xml:space="preserve">Численность населения занятого в экономике муниципального района, городского округа</t>
  </si>
  <si>
    <t xml:space="preserve">9</t>
  </si>
  <si>
    <r>
      <rPr>
        <b val="true"/>
        <sz val="12"/>
        <rFont val="Times New Roman"/>
        <family val="1"/>
        <charset val="204"/>
      </rPr>
      <t xml:space="preserve">Доля среднесписочной численности работников </t>
    </r>
    <r>
      <rPr>
        <sz val="12"/>
        <rFont val="Times New Roman"/>
        <family val="1"/>
        <charset val="204"/>
      </rPr>
      <t xml:space="preserve">(без внешних совместителей)</t>
    </r>
    <r>
      <rPr>
        <b val="true"/>
        <sz val="12"/>
        <rFont val="Times New Roman"/>
        <family val="1"/>
        <charset val="204"/>
      </rPr>
      <t xml:space="preserve"> малых и средних предприятий </t>
    </r>
    <r>
      <rPr>
        <sz val="12"/>
        <rFont val="Times New Roman"/>
        <family val="1"/>
        <charset val="204"/>
      </rPr>
      <t xml:space="preserve">(юридических лиц)</t>
    </r>
    <r>
      <rPr>
        <b val="true"/>
        <sz val="12"/>
        <rFont val="Times New Roman"/>
        <family val="1"/>
        <charset val="204"/>
      </rPr>
      <t xml:space="preserve"> в среднесписочной численности работников </t>
    </r>
    <r>
      <rPr>
        <sz val="12"/>
        <rFont val="Times New Roman"/>
        <family val="1"/>
        <charset val="204"/>
      </rPr>
      <t xml:space="preserve">(без внешних совместителей)</t>
    </r>
    <r>
      <rPr>
        <b val="true"/>
        <sz val="12"/>
        <rFont val="Times New Roman"/>
        <family val="1"/>
        <charset val="204"/>
      </rPr>
      <t xml:space="preserve"> всех предприятий и организаций </t>
    </r>
    <r>
      <rPr>
        <sz val="12"/>
        <rFont val="Times New Roman"/>
        <family val="1"/>
        <charset val="204"/>
      </rPr>
      <t xml:space="preserve">(юридических лиц)</t>
    </r>
  </si>
  <si>
    <t xml:space="preserve">10</t>
  </si>
  <si>
    <r>
      <rPr>
        <b val="true"/>
        <sz val="12"/>
        <rFont val="Times New Roman"/>
        <family val="1"/>
        <charset val="204"/>
      </rPr>
      <t xml:space="preserve">Доля среднесписочной численности работников 
</t>
    </r>
    <r>
      <rPr>
        <sz val="12"/>
        <rFont val="Times New Roman"/>
        <family val="1"/>
        <charset val="204"/>
      </rPr>
      <t xml:space="preserve">(без внешних совместителей)</t>
    </r>
    <r>
      <rPr>
        <b val="true"/>
        <sz val="12"/>
        <rFont val="Times New Roman"/>
        <family val="1"/>
        <charset val="204"/>
      </rPr>
      <t xml:space="preserve"> малых предприятий </t>
    </r>
    <r>
      <rPr>
        <sz val="12"/>
        <rFont val="Times New Roman"/>
        <family val="1"/>
        <charset val="204"/>
      </rPr>
      <t xml:space="preserve">(юридических лиц)</t>
    </r>
    <r>
      <rPr>
        <b val="true"/>
        <sz val="12"/>
        <rFont val="Times New Roman"/>
        <family val="1"/>
        <charset val="204"/>
      </rPr>
      <t xml:space="preserve"> в среднесписочной численности работников </t>
    </r>
    <r>
      <rPr>
        <sz val="12"/>
        <rFont val="Times New Roman"/>
        <family val="1"/>
        <charset val="204"/>
      </rPr>
      <t xml:space="preserve">(без внешних совместителей)</t>
    </r>
    <r>
      <rPr>
        <b val="true"/>
        <sz val="12"/>
        <rFont val="Times New Roman"/>
        <family val="1"/>
        <charset val="204"/>
      </rPr>
      <t xml:space="preserve"> всех предприятий и организаций </t>
    </r>
    <r>
      <rPr>
        <sz val="12"/>
        <rFont val="Times New Roman"/>
        <family val="1"/>
        <charset val="204"/>
      </rPr>
      <t xml:space="preserve">(юридических лиц)</t>
    </r>
  </si>
  <si>
    <t xml:space="preserve">11</t>
  </si>
  <si>
    <r>
      <rPr>
        <b val="true"/>
        <sz val="12"/>
        <rFont val="Times New Roman"/>
        <family val="1"/>
        <charset val="204"/>
      </rPr>
      <t xml:space="preserve">Среднесписочная численность работнико</t>
    </r>
    <r>
      <rPr>
        <sz val="12"/>
        <rFont val="Times New Roman"/>
        <family val="1"/>
        <charset val="204"/>
      </rPr>
      <t xml:space="preserve">в (без внешних совместителей) </t>
    </r>
    <r>
      <rPr>
        <b val="true"/>
        <sz val="12"/>
        <rFont val="Times New Roman"/>
        <family val="1"/>
        <charset val="204"/>
      </rPr>
      <t xml:space="preserve">средних предприятий</t>
    </r>
    <r>
      <rPr>
        <sz val="12"/>
        <rFont val="Times New Roman"/>
        <family val="1"/>
        <charset val="204"/>
      </rPr>
      <t xml:space="preserve"> (юридических лиц)  </t>
    </r>
  </si>
  <si>
    <t xml:space="preserve">12</t>
  </si>
  <si>
    <r>
      <rPr>
        <b val="true"/>
        <sz val="12"/>
        <rFont val="Times New Roman"/>
        <family val="1"/>
        <charset val="204"/>
      </rPr>
      <t xml:space="preserve">Среднесписочная численность работников</t>
    </r>
    <r>
      <rPr>
        <sz val="12"/>
        <rFont val="Times New Roman"/>
        <family val="1"/>
        <charset val="204"/>
      </rPr>
      <t xml:space="preserve"> (без внешних совместителей) </t>
    </r>
    <r>
      <rPr>
        <b val="true"/>
        <sz val="12"/>
        <rFont val="Times New Roman"/>
        <family val="1"/>
        <charset val="204"/>
      </rPr>
      <t xml:space="preserve">малых предприятий</t>
    </r>
    <r>
      <rPr>
        <sz val="12"/>
        <rFont val="Times New Roman"/>
        <family val="1"/>
        <charset val="204"/>
      </rPr>
      <t xml:space="preserve"> (юридических лиц) </t>
    </r>
  </si>
  <si>
    <t xml:space="preserve">13</t>
  </si>
  <si>
    <r>
      <rPr>
        <b val="true"/>
        <sz val="12"/>
        <rFont val="Times New Roman"/>
        <family val="1"/>
        <charset val="204"/>
      </rPr>
      <t xml:space="preserve">Среднесписочная численность работников</t>
    </r>
    <r>
      <rPr>
        <sz val="12"/>
        <rFont val="Times New Roman"/>
        <family val="1"/>
        <charset val="204"/>
      </rPr>
      <t xml:space="preserve"> (без внешних совместителей) </t>
    </r>
    <r>
      <rPr>
        <b val="true"/>
        <sz val="12"/>
        <rFont val="Times New Roman"/>
        <family val="1"/>
        <charset val="204"/>
      </rPr>
      <t xml:space="preserve">всех предприятий и организаций</t>
    </r>
    <r>
      <rPr>
        <sz val="12"/>
        <rFont val="Times New Roman"/>
        <family val="1"/>
        <charset val="204"/>
      </rPr>
      <t xml:space="preserve"> (юридических лиц)</t>
    </r>
  </si>
  <si>
    <t xml:space="preserve">14</t>
  </si>
  <si>
    <r>
      <rPr>
        <b val="true"/>
        <sz val="12"/>
        <rFont val="Times New Roman"/>
        <family val="1"/>
        <charset val="204"/>
      </rPr>
      <t xml:space="preserve">Численность постоянного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(на конец года)</t>
    </r>
  </si>
  <si>
    <t xml:space="preserve">15</t>
  </si>
  <si>
    <t xml:space="preserve">Оборот субъектов малого и среднего  предпринимательства - всего</t>
  </si>
  <si>
    <t xml:space="preserve">млн.руб.</t>
  </si>
  <si>
    <t xml:space="preserve">15.1</t>
  </si>
  <si>
    <t xml:space="preserve">15.1.1</t>
  </si>
  <si>
    <t xml:space="preserve">15.1.2</t>
  </si>
  <si>
    <t xml:space="preserve">15.2</t>
  </si>
  <si>
    <t xml:space="preserve">15.2.1</t>
  </si>
  <si>
    <t xml:space="preserve">15.2.2</t>
  </si>
  <si>
    <t xml:space="preserve">16</t>
  </si>
  <si>
    <r>
      <rPr>
        <b val="true"/>
        <sz val="12"/>
        <rFont val="Times New Roman"/>
        <family val="1"/>
        <charset val="204"/>
      </rPr>
      <t xml:space="preserve">Доля оборота субъектов малого и среднего предпринимательства в общем обороте всех хозяйствующих субъектов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</si>
  <si>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 xml:space="preserve">16.1</t>
  </si>
  <si>
    <t xml:space="preserve">доля  оборота субъектов среднего предпринимательства</t>
  </si>
  <si>
    <t xml:space="preserve">16.2</t>
  </si>
  <si>
    <t xml:space="preserve">доля  оборота субъектов малого предпринимательства</t>
  </si>
  <si>
    <t xml:space="preserve">17</t>
  </si>
  <si>
    <r>
      <rPr>
        <b val="true"/>
        <sz val="12"/>
        <rFont val="Times New Roman"/>
        <family val="1"/>
        <charset val="204"/>
      </rPr>
      <t xml:space="preserve">Оборот всех хозяйствующих субъектов 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</si>
  <si>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 xml:space="preserve">18</t>
  </si>
  <si>
    <t xml:space="preserve">Объем инвестиций в основной капитал субъектов  малого и среднего предпринимательства</t>
  </si>
  <si>
    <t xml:space="preserve">18.1</t>
  </si>
  <si>
    <t xml:space="preserve">18.1.1</t>
  </si>
  <si>
    <t xml:space="preserve">18.1.2</t>
  </si>
  <si>
    <t xml:space="preserve">18.2</t>
  </si>
  <si>
    <t xml:space="preserve">18.2.1</t>
  </si>
  <si>
    <t xml:space="preserve">18.2.2</t>
  </si>
  <si>
    <t xml:space="preserve">19</t>
  </si>
  <si>
    <t xml:space="preserve">Общий объем всех расходов бюджета муниципального района, городского округа</t>
  </si>
  <si>
    <t xml:space="preserve">рублей</t>
  </si>
  <si>
    <t xml:space="preserve">19.1</t>
  </si>
  <si>
    <t xml:space="preserve">фактические расходы на развитие субъектов малого и среднего предпринимательства (в рамках муниципальной программы (подпрограммы) развития малого и среднего предпринимательства)</t>
  </si>
  <si>
    <t xml:space="preserve">19.1.1</t>
  </si>
  <si>
    <t xml:space="preserve">фактические средства бюджета муниципального района, городского округа (местный бюджет без учета краевых и федеральных средств)</t>
  </si>
  <si>
    <t xml:space="preserve">19.1.2</t>
  </si>
  <si>
    <t xml:space="preserve">фактические средства краевого и федерального бюджетов (софинансирование)</t>
  </si>
  <si>
    <t xml:space="preserve">Заместитель главы муниципального района (городского округа) Краснодарского края</t>
  </si>
  <si>
    <t xml:space="preserve">(подпись)</t>
  </si>
  <si>
    <t xml:space="preserve">(Ф.И.О.)</t>
  </si>
  <si>
    <t xml:space="preserve">исп.: ФИО </t>
  </si>
  <si>
    <t xml:space="preserve">тел.: </t>
  </si>
  <si>
    <t xml:space="preserve">Примечание: </t>
  </si>
  <si>
    <t xml:space="preserve">1. Данные по малым предприятиям заполняются с учетом микропредпритяий.</t>
  </si>
  <si>
    <t xml:space="preserve">2. Таблица заполняется нарастающим итогом.</t>
  </si>
  <si>
    <t xml:space="preserve">Приложение № 3
к письму департамента  
от __________ № ____________</t>
  </si>
  <si>
    <t xml:space="preserve">ИНФОРМАЦИЯ
о проведенных на территории  _______________________ (муниципального района, городского округа) мероприятиях, 
направленных на развитие малого и среднего предпринимательства по итогам 2016 года 
(далее - по итогам I квартала, I полугодия, 9 месяцев 2017 года)</t>
  </si>
  <si>
    <t xml:space="preserve">Наименование мероприятий</t>
  </si>
  <si>
    <t xml:space="preserve">Дата проведения</t>
  </si>
  <si>
    <t xml:space="preserve">Тема проведения</t>
  </si>
  <si>
    <t xml:space="preserve">Количество участников - субъектов малого и среднего предприниматель-ства, единиц </t>
  </si>
  <si>
    <t xml:space="preserve">Рассматриваемые вопросы</t>
  </si>
  <si>
    <t xml:space="preserve">Краткое резюме мероприятия</t>
  </si>
  <si>
    <t xml:space="preserve">Конференции</t>
  </si>
  <si>
    <t xml:space="preserve">«Круглые» столы по проблемам предпринимательства</t>
  </si>
  <si>
    <t xml:space="preserve">Совещания по проблемам предпринимательства</t>
  </si>
  <si>
    <t xml:space="preserve">«День открытых дверей»</t>
  </si>
  <si>
    <t xml:space="preserve">Семинары для специалистов организаций, образующих  инфраструктуру поддержки субъектов малого и среднего предпринимательства</t>
  </si>
  <si>
    <t xml:space="preserve">Семинары для предпринимателей</t>
  </si>
  <si>
    <t xml:space="preserve">Выставки-ярмарки (без учета ярмарок выходного дня)</t>
  </si>
  <si>
    <t xml:space="preserve">ИТОГО</t>
  </si>
  <si>
    <t xml:space="preserve">Ф.И.О.</t>
  </si>
  <si>
    <t xml:space="preserve">исп.: Ф.И.О.</t>
  </si>
  <si>
    <t xml:space="preserve">тел.:</t>
  </si>
  <si>
    <t xml:space="preserve">Примечание: 
</t>
  </si>
  <si>
    <t xml:space="preserve">1. Графа «Количество участников - субъектов малого и среднего предпринимательства» заполняется без учета представителей местной власти - только субъекты малого и среднего предпринимательства.</t>
  </si>
  <si>
    <t xml:space="preserve">Приложение № 4
к письму департамента  
от __________ № ____________</t>
  </si>
  <si>
    <t xml:space="preserve">ИНФОРМАЦИЯ
о структуре состава и периодичности проведения заседаний совещательного (или координанационного) органа в области развития малого и среднего предпринимательства (далее - Совет) в  ______________________ (муниципальном районе, городском округе) </t>
  </si>
  <si>
    <t xml:space="preserve">Наименование МПА, регламентирующего работу Совета</t>
  </si>
  <si>
    <r>
      <rPr>
        <b val="true"/>
        <sz val="12"/>
        <rFont val="Times New Roman"/>
        <family val="1"/>
        <charset val="204"/>
      </rPr>
      <t xml:space="preserve">Структура состава Совета, 
</t>
    </r>
    <r>
      <rPr>
        <sz val="12"/>
        <rFont val="Times New Roman"/>
        <family val="1"/>
        <charset val="204"/>
      </rPr>
      <t xml:space="preserve">человек</t>
    </r>
  </si>
  <si>
    <r>
      <rPr>
        <b val="true"/>
        <sz val="12"/>
        <rFont val="Times New Roman"/>
        <family val="1"/>
        <charset val="204"/>
      </rPr>
      <t xml:space="preserve">Доля представительства органов власти в структуре состава Совета, 
</t>
    </r>
    <r>
      <rPr>
        <sz val="12"/>
        <rFont val="Times New Roman"/>
        <family val="1"/>
        <charset val="204"/>
      </rPr>
      <t xml:space="preserve">%</t>
    </r>
  </si>
  <si>
    <r>
      <rPr>
        <b val="true"/>
        <sz val="12"/>
        <rFont val="Times New Roman"/>
        <family val="1"/>
        <charset val="204"/>
      </rPr>
      <t xml:space="preserve">Периодичность проведения заседаний Совета, утвержденная МПА 
</t>
    </r>
    <r>
      <rPr>
        <sz val="12"/>
        <rFont val="Times New Roman"/>
        <family val="1"/>
        <charset val="204"/>
      </rPr>
      <t xml:space="preserve">(ежемесячно, ежеквартально и т.д.)</t>
    </r>
  </si>
  <si>
    <t xml:space="preserve">Всего</t>
  </si>
  <si>
    <t xml:space="preserve">Органы власти</t>
  </si>
  <si>
    <t xml:space="preserve">Субъекты малого и среднего бизнеса</t>
  </si>
  <si>
    <t xml:space="preserve">Общественные организации и объединения</t>
  </si>
  <si>
    <t xml:space="preserve">Торгово-промышленная палата</t>
  </si>
  <si>
    <t xml:space="preserve">Прочие</t>
  </si>
  <si>
    <t xml:space="preserve">График проведения заседаний Совета в ___________________ (муниципальном районе, городском округе) на 2017 год</t>
  </si>
  <si>
    <t xml:space="preserve">МПА, утвердивший график проведения заседаний Совета (при наличии)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</si>
  <si>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</si>
  <si>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</si>
  <si>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</si>
  <si>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</si>
  <si>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</si>
  <si>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</si>
  <si>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</si>
  <si>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</si>
  <si>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</si>
  <si>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</si>
  <si>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</si>
  <si>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</si>
  <si>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ИНФОРМАЦИЯ
о работе Совета в ______________________ (муниципальном районе, городском округе) по итогам 20___ года 
(далее - по итогам I квартала, I полугодия, 9 месяцев 20___ года)</t>
  </si>
  <si>
    <t xml:space="preserve">Количество участников</t>
  </si>
  <si>
    <t xml:space="preserve">Вопросы повестки дня заседания Совета</t>
  </si>
  <si>
    <t xml:space="preserve">Пункты резолюции заседания Совета</t>
  </si>
  <si>
    <t xml:space="preserve">Исполнение пунктов резолюции заседания Совета</t>
  </si>
  <si>
    <t xml:space="preserve">1. В случае внесения изменений в МПА, регламентирующий работу Совета (состав, периодичность проведения заседаний и т.д.), доводить их до департамента.</t>
  </si>
  <si>
    <t xml:space="preserve">2. Информация о работе Совета заполняется нарастающим итогом.</t>
  </si>
  <si>
    <t xml:space="preserve">Приложение № 5
к письму департамента 
от __________ № ____________</t>
  </si>
  <si>
    <t xml:space="preserve">Работа администрации ____________________  (муниципального района, городского округа) с гражданами и предпринимателями по вопросам открытия и ведения предпринимательской деятельности по итогам 2016 года (далее - по итогам I квартала, I полугодия, 9 месяцев 2017 года)</t>
  </si>
  <si>
    <t xml:space="preserve">Наименование</t>
  </si>
  <si>
    <t xml:space="preserve">Поступило обращений</t>
  </si>
  <si>
    <t xml:space="preserve">Результат рассмотрения обращений</t>
  </si>
  <si>
    <t xml:space="preserve">Единиц</t>
  </si>
  <si>
    <t xml:space="preserve">Оказанное содействие</t>
  </si>
  <si>
    <t xml:space="preserve">Отсутствие возможности в оказании содействия</t>
  </si>
  <si>
    <t xml:space="preserve">Принятые решения</t>
  </si>
  <si>
    <t xml:space="preserve">Причины</t>
  </si>
  <si>
    <t xml:space="preserve">Количество обращений - всего</t>
  </si>
  <si>
    <t xml:space="preserve">в том числе:</t>
  </si>
  <si>
    <t xml:space="preserve">"письменные обращения", всего</t>
  </si>
  <si>
    <t xml:space="preserve">из них:</t>
  </si>
  <si>
    <t xml:space="preserve">жалобы</t>
  </si>
  <si>
    <t xml:space="preserve">вопросы по открытию и ведению предпринимательской деятельности</t>
  </si>
  <si>
    <t xml:space="preserve">"ящик доверия", всего</t>
  </si>
  <si>
    <t xml:space="preserve">1.3</t>
  </si>
  <si>
    <t xml:space="preserve">"устные обращения", всего</t>
  </si>
  <si>
    <t xml:space="preserve">1.4</t>
  </si>
  <si>
    <t xml:space="preserve">телефон "горячей линии", всего</t>
  </si>
  <si>
    <r>
      <rPr>
        <b val="true"/>
        <sz val="12"/>
        <rFont val="Times New Roman"/>
        <family val="1"/>
        <charset val="204"/>
      </rPr>
      <t xml:space="preserve">Примечание: </t>
    </r>
    <r>
      <rPr>
        <sz val="12"/>
        <rFont val="Times New Roman"/>
        <family val="1"/>
        <charset val="204"/>
      </rPr>
      <t xml:space="preserve">таблица заполняется нарастающим итогом</t>
    </r>
  </si>
  <si>
    <t xml:space="preserve">Приложение № 6
к письму департамента
от __________ № ____________</t>
  </si>
  <si>
    <t xml:space="preserve">Реализация ______________________________(полное наименование муниципальной программы (подпрограммы) развития малого и среднего предпринимательства) по итогам 2016 года 
(далее - по итогам I квартала, I полугодия, 9 месяцев 2017 года)</t>
  </si>
  <si>
    <t xml:space="preserve">Утверждена_____________________________________________________________________ (МПА, дата и номер)</t>
  </si>
  <si>
    <t xml:space="preserve">                                    Внесены изменения ________________________________________________________________________________</t>
  </si>
  <si>
    <t xml:space="preserve">Наименование мероприятий муниципальной программы (подпрограммы) в 2016 году (далее в 2017 году), в том числе с учетом мероприятий, не требующих финансирования</t>
  </si>
  <si>
    <t xml:space="preserve">Общий объем финансирования предусмотренный муниципальной программой (подпрограммой),  руб.</t>
  </si>
  <si>
    <t xml:space="preserve">Информация об исполнении мероприятий муниципальной программы (подпрограммы)</t>
  </si>
  <si>
    <t xml:space="preserve">Средства бюджета муниципального района, городского округа</t>
  </si>
  <si>
    <t xml:space="preserve">Средства краевого и федерального бюджетов</t>
  </si>
  <si>
    <t xml:space="preserve">Предусмотрено в
муниципальной программе  (подпрограмме)</t>
  </si>
  <si>
    <t xml:space="preserve">Утверждено в бюджете</t>
  </si>
  <si>
    <t xml:space="preserve">Фактически исполнено</t>
  </si>
  <si>
    <t xml:space="preserve">Предусмотрено соглашением</t>
  </si>
  <si>
    <t xml:space="preserve">Руководитель финансовой службы</t>
  </si>
  <si>
    <t xml:space="preserve">1. В случаях внесения изменений в муниципальную программу (подпрограмму) района (городского округа), утверждения новых муниципальных программ (подпрограмм) - данные муниципальные правовые акты необходимо предоставлять в департамент.</t>
  </si>
  <si>
    <t xml:space="preserve">Приложение № 7
к письму департамента  
от __________ № ____________</t>
  </si>
  <si>
    <t xml:space="preserve">Работа администрации ____________________________ (муниципального района, городского округа) со средствами массовой информации по вопросам развития малого и среднего предпринимательства по итогам 2016 года (далее - по итогам 
I квартала, I полугодия, 9 месяцев 2017 года)</t>
  </si>
  <si>
    <t xml:space="preserve">1. Газетные публикации *</t>
  </si>
  <si>
    <t xml:space="preserve">Дата публикации</t>
  </si>
  <si>
    <t xml:space="preserve">Наименование газеты</t>
  </si>
  <si>
    <t xml:space="preserve">Название статьи</t>
  </si>
  <si>
    <t xml:space="preserve">Краткое содержание</t>
  </si>
  <si>
    <t xml:space="preserve">2. Теле- и радиорепортажи *</t>
  </si>
  <si>
    <t xml:space="preserve">Дата эфира теле-, радиорепортажа</t>
  </si>
  <si>
    <t xml:space="preserve">Наименование теле-, радиокомпании</t>
  </si>
  <si>
    <t xml:space="preserve">Название репортажа</t>
  </si>
  <si>
    <t xml:space="preserve">3. Интернет-ресурсы *</t>
  </si>
  <si>
    <t xml:space="preserve">Наименование 
Интернет-сайта 
(с указанием конкретной ссылки)</t>
  </si>
  <si>
    <t xml:space="preserve">Название публикации</t>
  </si>
  <si>
    <t xml:space="preserve">4. Размещение информации в многофункциональном центре (далее - МФЦ)</t>
  </si>
  <si>
    <t xml:space="preserve">Носитель информации (стенд, электронный киоск, телепрезентация, другое)</t>
  </si>
  <si>
    <t xml:space="preserve">Информация о государственной и муниципальной поддержке малого и среднего предпринимательства
(размещена/ не размещена)</t>
  </si>
  <si>
    <t xml:space="preserve">Сведения о структурных подразделениях органов местного самоуправления, ответственных за развитие малого и среднего предпринимательства 
(размещены/ не размещены)</t>
  </si>
  <si>
    <t xml:space="preserve">Перечень организаций инфраструктуры поддержки субъектов малого и среднего предпринимательства
(размещен/ не размещен)</t>
  </si>
  <si>
    <t xml:space="preserve">Перечень государственных и муниципальных услуг, которые могут быть получены субъектами малого и среднего предпринимательства в МФЦ
(размещен/ не размещен)</t>
  </si>
  <si>
    <t xml:space="preserve">5. Размещение информационных материалов о государственной и муниципальной поддержке малого и среднего предпринимательства на объектах наружной рекламы</t>
  </si>
  <si>
    <t xml:space="preserve">Вид объекта наружной рекламы (биллборды, крышные установки, брандмауэрные панно, щитовые конструкции, кронштейны, транспаранты, штендеры, другое)</t>
  </si>
  <si>
    <t xml:space="preserve">Адрес размещения объекта наружной рекламы</t>
  </si>
  <si>
    <t xml:space="preserve">Какая информация размещена на объекте наружной рекламы</t>
  </si>
  <si>
    <t xml:space="preserve">Период действия (размещения) 
объекта наружной рекламы</t>
  </si>
  <si>
    <t xml:space="preserve">с _____(дата/месяц/год)</t>
  </si>
  <si>
    <t xml:space="preserve">по _____(дата/месяц/год)</t>
  </si>
  <si>
    <t xml:space="preserve">* - примечание: </t>
  </si>
  <si>
    <t xml:space="preserve">1. Материалы о малых и средних формах хозяйствования (без учета ЛПХ) и организациях, образующих инфраструктуру поддержки субъектов малого и среднего бизнеса.</t>
  </si>
  <si>
    <t xml:space="preserve">2. Освещение мероприятий, проводимых при поддержке муниципальных и краевых властей, направленных на оказание государственной и муниципальной поддержки субъектов малого и среднего предпринимательства, в том числе имиджевых мероприятий (участие в краевых,</t>
  </si>
  <si>
    <t xml:space="preserve">всероссийских и международных выставочно-ярмарочных  мероприятиях,  участие в муниципальных и краевых конкурсах).</t>
  </si>
  <si>
    <t xml:space="preserve">3. Публикации перечня муниципального имущества, свободного от прав третьих лиц, предназначенного для сдачи в аренду субъектам малого и среднего предпринимательства и организациям, образующим инфраструктуру поддержки субъектов малого и среднего бизнеса</t>
  </si>
  <si>
    <t xml:space="preserve">4. Таблица заполняется нарастающим итогом.</t>
  </si>
  <si>
    <t>Динамика развития малого и среднего предпринимательства в Тбилисском районе по итогам 4 квартала 2019 года</t>
  </si>
  <si>
    <t>Среднесписочная численность работников сократилось в связи с плановым сокращением штатных работников на ЗАО "Тбилисский Сахарный завод"</t>
  </si>
  <si>
    <t>Увеличение средств бюджета связано с увеличением выделенных средств на выполнение муниципального задания - 1200 бесплатных консультационных-информационных услуг</t>
  </si>
  <si>
    <t>Отсутствует необходимый комментарий!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</si>
</sst>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@"/>
    <numFmt numFmtId="167" formatCode="#,##0"/>
    <numFmt numFmtId="168" formatCode="#,##0.0"/>
    <numFmt numFmtId="169" formatCode="0.00%"/>
    <numFmt numFmtId="170" formatCode="0.0"/>
  </numFmts>
  <fonts count="22">
    <font>
      <sz val="9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9"/>
      <name val="Arial"/>
      <family val="2"/>
      <charset val="204"/>
    </font>
    <font>
      <sz val="12"/>
      <name val="Times New Roman"/>
      <family val="1"/>
      <charset val="1"/>
    </font>
    <font>
      <b val="true"/>
      <sz val="14"/>
      <name val="Times New Roman"/>
      <family val="1"/>
      <charset val="204"/>
    </font>
    <font>
      <sz val="9"/>
      <name val="Times New Roman"/>
      <family val="1"/>
      <charset val="1"/>
    </font>
    <font>
      <b val="true"/>
      <i val="true"/>
      <sz val="12"/>
      <name val="Times New Roman"/>
      <family val="1"/>
      <charset val="204"/>
    </font>
    <font>
      <b val="true"/>
      <i val="true"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u val="single"/>
      <sz val="12"/>
      <name val="Times New Roman"/>
      <family val="1"/>
      <charset val="204"/>
    </font>
    <font>
      <sz val="10"/>
      <name val="Times New Roman"/>
      <family val="1"/>
      <charset val="204"/>
    </font>
    <font>
      <i val="true"/>
      <sz val="12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name val="Calibri"/>
      <sz val="11.0"/>
      <b val="true"/>
    </font>
  </fonts>
  <fills count="2">
    <fill>
      <patternFill patternType="none"/>
    </fill>
    <fill>
      <patternFill patternType="gray125"/>
    </fill>
  </fills>
  <borders count="12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/>
      <right/>
      <top/>
      <bottom style="thin"/>
      <diagonal/>
    </border>
    <border diagonalDown="false" diagonalUp="false">
      <left/>
      <right/>
      <top style="thin"/>
      <bottom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/>
      <right style="thin"/>
      <top style="thin"/>
      <bottom style="thin"/>
      <diagonal/>
    </border>
    <border diagonalDown="false" diagonalUp="false">
      <left style="thin"/>
      <right/>
      <top style="thin"/>
      <bottom style="thin"/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  <border/>
  </borders>
  <cellStyleXfs count="20">
    <xf applyAlignment="true" applyBorder="true" applyFont="true" applyProtection="true" borderId="0" fillId="0" fontId="0" numFmtId="164">
      <alignment horizontal="general" indent="0" shrinkToFit="false" textRotation="0" vertical="top" wrapText="tru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true" applyBorder="true" applyFont="true" applyProtection="true" borderId="0" fillId="0" fontId="0" numFmtId="164">
      <alignment horizontal="general" indent="0" shrinkToFit="false" textRotation="0" vertical="top" wrapText="true"/>
      <protection hidden="false" locked="true"/>
    </xf>
  </cellStyleXfs>
  <cellXfs count="123">
    <xf applyAlignment="false" applyBorder="false" applyFont="false" applyProtection="false" borderId="0" fillId="0" fontId="0" numFmtId="164" xfId="0">
      <alignment horizontal="general" indent="0" shrinkToFit="false" textRotation="0" vertical="top" wrapText="true"/>
      <protection hidden="false" locked="true"/>
    </xf>
    <xf applyAlignment="true" applyBorder="false" applyFont="true" applyProtection="true" borderId="0" fillId="0" fontId="4" numFmtId="165" xfId="0">
      <alignment horizontal="general" indent="0" shrinkToFit="false" textRotation="0" vertical="bottom" wrapText="false"/>
      <protection hidden="false" locked="true"/>
    </xf>
    <xf applyAlignment="true" applyBorder="false" applyFont="true" applyProtection="true" borderId="0" fillId="0" fontId="4" numFmtId="165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0" fillId="0" fontId="5" numFmtId="164" xfId="0">
      <alignment horizontal="center" indent="0" shrinkToFit="false" textRotation="0" vertical="bottom" wrapText="true"/>
      <protection hidden="false" locked="false"/>
    </xf>
    <xf applyAlignment="true" applyBorder="false" applyFont="true" applyProtection="false" borderId="0" fillId="0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true" borderId="0" fillId="0" fontId="7" numFmtId="165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0" fillId="0" fontId="8" numFmtId="165" xfId="0">
      <alignment horizontal="center" indent="0" shrinkToFit="false" textRotation="0" vertical="bottom" wrapText="true"/>
      <protection hidden="false" locked="false"/>
    </xf>
    <xf applyAlignment="false" applyBorder="false" applyFont="false" applyProtection="true" borderId="0" fillId="0" fontId="0" numFmtId="164" xfId="0">
      <alignment horizontal="general" indent="0" shrinkToFit="false" textRotation="0" vertical="top" wrapText="true"/>
      <protection hidden="false" locked="true"/>
    </xf>
    <xf applyAlignment="true" applyBorder="true" applyFont="true" applyProtection="true" borderId="0" fillId="0" fontId="8" numFmtId="165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1" fillId="0" fontId="9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" fillId="0" fontId="7" numFmtId="165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1" fillId="0" fontId="10" numFmtId="166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" fillId="0" fontId="7" numFmtId="165" xfId="0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1" fillId="0" fontId="11" numFmtId="167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1" fillId="0" fontId="11" numFmtId="168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1" fillId="0" fontId="11" numFmtId="169" xfId="0">
      <alignment horizontal="center" indent="0" shrinkToFit="false" textRotation="0" vertical="center" wrapText="false"/>
      <protection hidden="false" locked="true"/>
    </xf>
    <xf applyAlignment="false" applyBorder="true" applyFont="true" applyProtection="false" borderId="1" fillId="0" fontId="12" numFmtId="164" xfId="0">
      <alignment horizontal="general" indent="0" shrinkToFit="false" textRotation="0" vertical="top" wrapText="true"/>
      <protection hidden="false" locked="true"/>
    </xf>
    <xf applyAlignment="false" applyBorder="true" applyFont="false" applyProtection="false" borderId="1" fillId="0" fontId="0" numFmtId="164" xfId="0">
      <alignment horizontal="general" indent="0" shrinkToFit="false" textRotation="0" vertical="top" wrapText="true"/>
      <protection hidden="false" locked="true"/>
    </xf>
    <xf applyAlignment="true" applyBorder="true" applyFont="true" applyProtection="true" borderId="1" fillId="0" fontId="13" numFmtId="165" xfId="0">
      <alignment horizontal="left" indent="12" shrinkToFit="false" textRotation="0" vertical="top" wrapText="true"/>
      <protection hidden="false" locked="true"/>
    </xf>
    <xf applyAlignment="true" applyBorder="true" applyFont="true" applyProtection="true" borderId="1" fillId="0" fontId="13" numFmtId="165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" fillId="0" fontId="14" numFmtId="165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1" fillId="0" fontId="8" numFmtId="165" xfId="0">
      <alignment horizontal="left" indent="15" shrinkToFit="false" textRotation="0" vertical="top" wrapText="true"/>
      <protection hidden="false" locked="true"/>
    </xf>
    <xf applyAlignment="true" applyBorder="true" applyFont="true" applyProtection="true" borderId="1" fillId="0" fontId="8" numFmtId="165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" fillId="0" fontId="15" numFmtId="167" xfId="0">
      <alignment horizontal="center" indent="0" shrinkToFit="false" textRotation="0" vertical="center" wrapText="false"/>
      <protection hidden="false" locked="false"/>
    </xf>
    <xf applyAlignment="true" applyBorder="true" applyFont="true" applyProtection="true" borderId="1" fillId="0" fontId="14" numFmtId="167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1" fillId="0" fontId="11" numFmtId="170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1" fillId="0" fontId="8" numFmtId="165" xfId="0">
      <alignment horizontal="left" indent="12" shrinkToFit="false" textRotation="0" vertical="bottom" wrapText="true"/>
      <protection hidden="false" locked="true"/>
    </xf>
    <xf applyAlignment="true" applyBorder="true" applyFont="true" applyProtection="true" borderId="1" fillId="0" fontId="15" numFmtId="170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1" fillId="0" fontId="7" numFmtId="165" xfId="0">
      <alignment horizontal="left" indent="0" shrinkToFit="false" textRotation="0" vertical="bottom" wrapText="true"/>
      <protection hidden="false" locked="true"/>
    </xf>
    <xf applyAlignment="true" applyBorder="true" applyFont="true" applyProtection="true" borderId="1" fillId="0" fontId="7" numFmtId="165" xfId="0">
      <alignment horizontal="general" indent="0" shrinkToFit="false" textRotation="0" vertical="top" wrapText="true"/>
      <protection hidden="false" locked="true"/>
    </xf>
    <xf applyAlignment="true" applyBorder="true" applyFont="true" applyProtection="true" borderId="1" fillId="0" fontId="14" numFmtId="168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1" fillId="0" fontId="15" numFmtId="170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1" fillId="0" fontId="15" numFmtId="170" xfId="0">
      <alignment horizontal="center" indent="0" shrinkToFit="false" textRotation="0" vertical="center" wrapText="false"/>
      <protection hidden="false" locked="false"/>
    </xf>
    <xf applyAlignment="true" applyBorder="true" applyFont="true" applyProtection="true" borderId="1" fillId="0" fontId="15" numFmtId="168" xfId="0">
      <alignment horizontal="center" indent="0" shrinkToFit="false" textRotation="0" vertical="center" wrapText="false"/>
      <protection hidden="false" locked="false"/>
    </xf>
    <xf applyAlignment="true" applyBorder="true" applyFont="true" applyProtection="true" borderId="1" fillId="0" fontId="7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true" borderId="1" fillId="0" fontId="7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" fillId="0" fontId="11" numFmtId="168" xfId="0">
      <alignment horizontal="center" indent="0" shrinkToFit="false" textRotation="0" vertical="center" wrapText="false"/>
      <protection hidden="false" locked="false"/>
    </xf>
    <xf applyAlignment="true" applyBorder="true" applyFont="true" applyProtection="true" borderId="1" fillId="0" fontId="11" numFmtId="167" xfId="0">
      <alignment horizontal="center" indent="0" shrinkToFit="false" textRotation="0" vertical="center" wrapText="false"/>
      <protection hidden="false" locked="false"/>
    </xf>
    <xf applyAlignment="true" applyBorder="true" applyFont="true" applyProtection="true" borderId="1" fillId="0" fontId="7" numFmtId="164" xfId="0">
      <alignment horizontal="left" indent="12" shrinkToFit="false" textRotation="0" vertical="bottom" wrapText="true"/>
      <protection hidden="false" locked="true"/>
    </xf>
    <xf applyAlignment="true" applyBorder="true" applyFont="true" applyProtection="true" borderId="1" fillId="0" fontId="7" numFmtId="164" xfId="0">
      <alignment horizontal="left" indent="15" shrinkToFit="false" textRotation="0" vertical="bottom" wrapText="true"/>
      <protection hidden="false" locked="true"/>
    </xf>
    <xf applyAlignment="true" applyBorder="true" applyFont="true" applyProtection="true" borderId="0" fillId="0" fontId="15" numFmtId="167" xfId="0">
      <alignment horizontal="center" indent="0" shrinkToFit="false" textRotation="0" vertical="center" wrapText="false"/>
      <protection hidden="false" locked="false"/>
    </xf>
    <xf applyAlignment="true" applyBorder="false" applyFont="true" applyProtection="true" borderId="0" fillId="0" fontId="16" numFmtId="165" xfId="0">
      <alignment horizontal="general" indent="0" shrinkToFit="false" textRotation="0" vertical="bottom" wrapText="false"/>
      <protection hidden="false" locked="false"/>
    </xf>
    <xf applyAlignment="true" applyBorder="false" applyFont="true" applyProtection="true" borderId="0" fillId="0" fontId="16" numFmtId="165" xfId="0">
      <alignment horizontal="center" indent="0" shrinkToFit="false" textRotation="0" vertical="center" wrapText="false"/>
      <protection hidden="false" locked="false"/>
    </xf>
    <xf applyAlignment="true" applyBorder="false" applyFont="true" applyProtection="true" borderId="0" fillId="0" fontId="8" numFmtId="164" xfId="0">
      <alignment horizontal="left" indent="0" shrinkToFit="false" textRotation="0" vertical="top" wrapText="true"/>
      <protection hidden="false" locked="false"/>
    </xf>
    <xf applyAlignment="true" applyBorder="false" applyFont="true" applyProtection="true" borderId="0" fillId="0" fontId="8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2" fillId="0" fontId="8" numFmtId="164" xfId="0">
      <alignment horizontal="center" indent="0" shrinkToFit="false" textRotation="0" vertical="center" wrapText="false"/>
      <protection hidden="false" locked="false"/>
    </xf>
    <xf applyAlignment="true" applyBorder="true" applyFont="true" applyProtection="true" borderId="2" fillId="0" fontId="8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16" numFmtId="164" xfId="0">
      <alignment horizontal="left" indent="0" shrinkToFit="false" textRotation="0" vertical="top" wrapText="false"/>
      <protection hidden="false" locked="false"/>
    </xf>
    <xf applyAlignment="true" applyBorder="false" applyFont="true" applyProtection="true" borderId="0" fillId="0" fontId="16" numFmtId="164" xfId="0">
      <alignment horizontal="general" indent="0" shrinkToFit="false" textRotation="0" vertical="bottom" wrapText="false"/>
      <protection hidden="false" locked="false"/>
    </xf>
    <xf applyAlignment="true" applyBorder="false" applyFont="true" applyProtection="true" borderId="0" fillId="0" fontId="16" numFmtId="164" xfId="0">
      <alignment horizontal="center" indent="0" shrinkToFit="false" textRotation="0" vertical="center" wrapText="false"/>
      <protection hidden="false" locked="false"/>
    </xf>
    <xf applyAlignment="true" applyBorder="true" applyFont="true" applyProtection="true" borderId="3" fillId="0" fontId="16" numFmtId="164" xfId="0">
      <alignment horizontal="center" indent="0" shrinkToFit="false" textRotation="0" vertical="center" wrapText="false"/>
      <protection hidden="false" locked="false"/>
    </xf>
    <xf applyAlignment="true" applyBorder="false" applyFont="true" applyProtection="true" borderId="0" fillId="0" fontId="16" numFmtId="165" xfId="0">
      <alignment horizontal="left" indent="0" shrinkToFit="false" textRotation="0" vertical="top" wrapText="false"/>
      <protection hidden="false" locked="false"/>
    </xf>
    <xf applyAlignment="true" applyBorder="false" applyFont="true" applyProtection="false" borderId="0" fillId="0" fontId="7" numFmtId="164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0" fillId="0" fontId="8" numFmtId="164" xfId="0">
      <alignment horizontal="left" indent="0" shrinkToFit="false" textRotation="0" vertical="center" wrapText="true"/>
      <protection hidden="false" locked="true"/>
    </xf>
    <xf applyAlignment="true" applyBorder="false" applyFont="true" applyProtection="true" borderId="0" fillId="0" fontId="8" numFmtId="165" xfId="0">
      <alignment horizontal="left" indent="0" shrinkToFit="false" textRotation="0" vertical="top" wrapText="false"/>
      <protection hidden="false" locked="true"/>
    </xf>
    <xf applyAlignment="true" applyBorder="false" applyFont="true" applyProtection="true" borderId="0" fillId="0" fontId="16" numFmtId="165" xfId="0">
      <alignment horizontal="center" indent="0" shrinkToFit="false" textRotation="0" vertical="center" wrapText="false"/>
      <protection hidden="false" locked="true"/>
    </xf>
    <xf applyAlignment="true" applyBorder="false" applyFont="true" applyProtection="false" borderId="0" fillId="0" fontId="8" numFmtId="164" xfId="0">
      <alignment horizontal="center" indent="0" shrinkToFit="false" textRotation="0" vertical="center" wrapText="true"/>
      <protection hidden="false" locked="true"/>
    </xf>
    <xf applyAlignment="true" applyBorder="false" applyFont="true" applyProtection="false" borderId="0" fillId="0" fontId="8" numFmtId="164" xfId="0">
      <alignment horizontal="general" indent="0" shrinkToFit="false" textRotation="0" vertical="bottom" wrapText="true"/>
      <protection hidden="false" locked="true"/>
    </xf>
    <xf applyAlignment="true" applyBorder="false" applyFont="true" applyProtection="false" borderId="0" fillId="0" fontId="8" numFmtId="164" xfId="0">
      <alignment horizontal="center" indent="0" shrinkToFit="false" textRotation="0" vertical="bottom" wrapText="true"/>
      <protection hidden="false" locked="true"/>
    </xf>
    <xf applyAlignment="true" applyBorder="false" applyFont="true" applyProtection="false" borderId="0" fillId="0" fontId="15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0" fillId="0" fontId="7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1" fillId="0" fontId="7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4" fillId="0" fontId="7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1" fillId="0" fontId="8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1" fillId="0" fontId="8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1" fillId="0" fontId="8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1" fillId="0" fontId="7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1" fillId="0" fontId="7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0" fillId="0" fontId="7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0" fillId="0" fontId="8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0" fillId="0" fontId="17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2" fillId="0" fontId="8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true" borderId="0" fillId="0" fontId="8" numFmtId="164" xfId="0">
      <alignment horizontal="left" indent="0" shrinkToFit="false" textRotation="0" vertical="top" wrapText="false"/>
      <protection hidden="false" locked="false"/>
    </xf>
    <xf applyAlignment="true" applyBorder="false" applyFont="true" applyProtection="true" borderId="0" fillId="0" fontId="8" numFmtId="164" xfId="0">
      <alignment horizontal="left" indent="0" shrinkToFit="false" textRotation="0" vertical="top" wrapText="false"/>
      <protection hidden="false" locked="false"/>
    </xf>
    <xf applyAlignment="true" applyBorder="false" applyFont="true" applyProtection="false" borderId="0" fillId="0" fontId="18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0" fillId="0" fontId="7" numFmtId="164" xfId="0">
      <alignment horizontal="left" indent="0" shrinkToFit="false" textRotation="0" vertical="center" wrapText="true"/>
      <protection hidden="false" locked="true"/>
    </xf>
    <xf applyAlignment="true" applyBorder="false" applyFont="true" applyProtection="false" borderId="0" fillId="0" fontId="7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0" fillId="0" fontId="8" numFmtId="164" xfId="0">
      <alignment horizontal="center" indent="0" shrinkToFit="false" textRotation="0" vertical="bottom" wrapText="true"/>
      <protection hidden="false" locked="true"/>
    </xf>
    <xf applyAlignment="true" applyBorder="false" applyFont="false" applyProtection="false" borderId="0" fillId="0" fontId="0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1" fillId="0" fontId="7" numFmtId="164" xfId="0">
      <alignment horizontal="center" indent="0" shrinkToFit="false" textRotation="0" vertical="top" wrapText="true"/>
      <protection hidden="false" locked="true"/>
    </xf>
    <xf applyAlignment="true" applyBorder="true" applyFont="true" applyProtection="false" borderId="1" fillId="0" fontId="8" numFmtId="165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0" fillId="0" fontId="8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3" fillId="0" fontId="8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3" fillId="0" fontId="7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5" fillId="0" fontId="7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3" fillId="0" fontId="7" numFmtId="164" xfId="0">
      <alignment horizontal="general" indent="0" shrinkToFit="false" textRotation="0" vertical="bottom" wrapText="true"/>
      <protection hidden="false" locked="true"/>
    </xf>
    <xf applyAlignment="true" applyBorder="true" applyFont="false" applyProtection="false" borderId="0" fillId="0" fontId="0" numFmtId="164" xfId="0">
      <alignment horizontal="general" indent="0" shrinkToFit="false" textRotation="0" vertical="bottom" wrapText="true"/>
      <protection hidden="false" locked="true"/>
    </xf>
    <xf applyAlignment="true" applyBorder="false" applyFont="true" applyProtection="false" borderId="0" fillId="0" fontId="15" numFmtId="164" xfId="0">
      <alignment horizontal="center" indent="0" shrinkToFit="false" textRotation="0" vertical="center" wrapText="true"/>
      <protection hidden="false" locked="true"/>
    </xf>
    <xf applyAlignment="true" applyBorder="true" applyFont="false" applyProtection="false" borderId="1" fillId="0" fontId="0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1" fillId="0" fontId="8" numFmtId="166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1" fillId="0" fontId="8" numFmtId="164" xfId="0">
      <alignment horizontal="left" indent="1" shrinkToFit="false" textRotation="0" vertical="bottom" wrapText="true"/>
      <protection hidden="false" locked="true"/>
    </xf>
    <xf applyAlignment="true" applyBorder="true" applyFont="true" applyProtection="false" borderId="1" fillId="0" fontId="19" numFmtId="166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1" fillId="0" fontId="13" numFmtId="164" xfId="0">
      <alignment horizontal="left" indent="9" shrinkToFit="false" textRotation="0" vertical="bottom" wrapText="true"/>
      <protection hidden="false" locked="true"/>
    </xf>
    <xf applyAlignment="true" applyBorder="true" applyFont="true" applyProtection="false" borderId="1" fillId="0" fontId="13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1" fillId="0" fontId="13" numFmtId="166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1" fillId="0" fontId="19" numFmtId="164" xfId="0">
      <alignment horizontal="left" indent="12" shrinkToFit="false" textRotation="0" vertical="bottom" wrapText="true"/>
      <protection hidden="false" locked="true"/>
    </xf>
    <xf applyAlignment="true" applyBorder="true" applyFont="true" applyProtection="false" borderId="1" fillId="0" fontId="8" numFmtId="166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1" fillId="0" fontId="8" numFmtId="164" xfId="0">
      <alignment horizontal="left" indent="15" shrinkToFit="false" textRotation="0" vertical="bottom" wrapText="true"/>
      <protection hidden="false" locked="true"/>
    </xf>
    <xf applyAlignment="true" applyBorder="true" applyFont="true" applyProtection="false" borderId="1" fillId="0" fontId="13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1" fillId="0" fontId="19" numFmtId="166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1" fillId="0" fontId="13" numFmtId="166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0" fillId="0" fontId="17" numFmtId="164" xfId="0">
      <alignment horizontal="right" indent="0" shrinkToFit="false" textRotation="0" vertical="bottom" wrapText="true"/>
      <protection hidden="false" locked="true"/>
    </xf>
    <xf applyAlignment="true" applyBorder="true" applyFont="true" applyProtection="false" borderId="0" fillId="0" fontId="7" numFmtId="164" xfId="0">
      <alignment horizontal="center" indent="0" shrinkToFit="false" textRotation="0" vertical="bottom" wrapText="true"/>
      <protection hidden="false" locked="true"/>
    </xf>
    <xf applyAlignment="true" applyBorder="true" applyFont="true" applyProtection="false" borderId="0" fillId="0" fontId="7" numFmtId="164" xfId="0">
      <alignment horizontal="left" indent="0" shrinkToFit="false" textRotation="0" vertical="bottom" wrapText="true"/>
      <protection hidden="false" locked="true"/>
    </xf>
    <xf applyAlignment="true" applyBorder="true" applyFont="true" applyProtection="false" borderId="2" fillId="0" fontId="11" numFmtId="164" xfId="0">
      <alignment horizontal="left" indent="0" shrinkToFit="false" textRotation="0" vertical="bottom" wrapText="true"/>
      <protection hidden="false" locked="true"/>
    </xf>
    <xf applyAlignment="true" applyBorder="true" applyFont="true" applyProtection="false" borderId="6" fillId="0" fontId="7" numFmtId="164" xfId="0">
      <alignment horizontal="center" indent="0" shrinkToFit="false" textRotation="0" vertical="center" wrapText="true"/>
      <protection hidden="false" locked="true"/>
    </xf>
    <xf applyAlignment="true" applyBorder="false" applyFont="true" applyProtection="false" borderId="0" fillId="0" fontId="5" numFmtId="164" xfId="0">
      <alignment horizontal="right" indent="0" shrinkToFit="false" textRotation="0" vertical="bottom" wrapText="true"/>
      <protection hidden="false" locked="true"/>
    </xf>
    <xf applyAlignment="true" applyBorder="true" applyFont="true" applyProtection="false" borderId="0" fillId="0" fontId="5" numFmtId="164" xfId="0">
      <alignment horizontal="center" indent="0" shrinkToFit="false" textRotation="0" vertical="bottom" wrapText="true"/>
      <protection hidden="false" locked="true"/>
    </xf>
    <xf applyAlignment="true" applyBorder="false" applyFont="true" applyProtection="false" borderId="0" fillId="0" fontId="5" numFmtId="164" xfId="0">
      <alignment horizontal="general" indent="0" shrinkToFit="false" textRotation="0" vertical="bottom" wrapText="true"/>
      <protection hidden="false" locked="true"/>
    </xf>
    <xf applyAlignment="true" applyBorder="true" applyFont="true" applyProtection="false" borderId="0" fillId="0" fontId="20" numFmtId="164" xfId="0">
      <alignment horizontal="center" indent="0" shrinkToFit="false" textRotation="0" vertical="top" wrapText="true"/>
      <protection hidden="false" locked="true"/>
    </xf>
    <xf applyAlignment="true" applyBorder="true" applyFont="true" applyProtection="false" borderId="0" fillId="0" fontId="5" numFmtId="164" xfId="0">
      <alignment horizontal="center" indent="0" shrinkToFit="false" textRotation="0" vertical="top" wrapText="true"/>
      <protection hidden="false" locked="true"/>
    </xf>
    <xf applyAlignment="true" applyBorder="true" applyFont="true" applyProtection="false" borderId="1" fillId="0" fontId="5" numFmtId="164" xfId="0">
      <alignment horizontal="center" indent="0" shrinkToFit="false" textRotation="0" vertical="top" wrapText="true"/>
      <protection hidden="false" locked="true"/>
    </xf>
    <xf applyAlignment="true" applyBorder="true" applyFont="true" applyProtection="false" borderId="2" fillId="0" fontId="20" numFmtId="164" xfId="0">
      <alignment horizontal="center" indent="0" shrinkToFit="false" textRotation="0" vertical="top" wrapText="true"/>
      <protection hidden="false" locked="true"/>
    </xf>
    <xf applyAlignment="true" applyBorder="true" applyFont="true" applyProtection="false" borderId="1" fillId="0" fontId="5" numFmtId="164" xfId="0">
      <alignment horizontal="center" indent="0" shrinkToFit="false" textRotation="0" vertical="center" wrapText="true"/>
      <protection hidden="false" locked="true"/>
    </xf>
    <xf applyAlignment="true" applyBorder="false" applyFont="false" applyProtection="false" borderId="0" fillId="0" fontId="0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false" borderId="1" fillId="0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0" fillId="0" fontId="8" numFmtId="166" xfId="0">
      <alignment horizontal="left" indent="0" shrinkToFit="false" textRotation="0" vertical="center" wrapText="true"/>
      <protection hidden="false" locked="true"/>
    </xf>
    <xf applyAlignment="true" applyBorder="true" applyFont="true" applyProtection="true" borderId="0" fillId="0" fontId="8" numFmtId="164" xfId="0">
      <alignment horizontal="left" indent="0" shrinkToFit="false" textRotation="0" vertical="top" wrapText="true"/>
      <protection hidden="false" locked="false"/>
    </xf>
    <xf applyAlignment="false" applyBorder="false" applyFont="false" applyProtection="false" borderId="0" fillId="0" fontId="0" numFmtId="164" xfId="0">
      <alignment horizontal="general" indent="0" shrinkToFit="false" textRotation="0" vertical="top" wrapText="true"/>
      <protection hidden="false" locked="true"/>
    </xf>
    <xf numFmtId="0" fontId="0" fillId="0" borderId="0" xfId="0">
      <alignment wrapText="true" horizontal="center"/>
    </xf>
    <xf numFmtId="0" fontId="0" fillId="0" borderId="10" xfId="0" applyBorder="true">
      <alignment vertical="top" wrapText="true"/>
    </xf>
    <xf numFmtId="0" fontId="21" fillId="0" borderId="10" xfId="0" applyBorder="true" applyFont="true">
      <alignment wrapText="true" vertical="center" horizontal="center"/>
    </xf>
    <xf numFmtId="0" fontId="0" fillId="0" borderId="11" xfId="0" applyBorder="true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dxfs count="2">
    <dxf>
      <font>
        <name val="Arial"/>
        <charset val="204"/>
        <family val="2"/>
      </font>
      <border diagonalDown="false" diagonalUp="false">
        <left style="hair"/>
        <right style="hair"/>
        <top style="hair"/>
        <bottom style="hair"/>
        <diagonal/>
      </border>
    </dxf>
    <dxf>
      <font>
        <name val="Arial"/>
        <charset val="204"/>
        <family val="2"/>
      </font>
      <fill>
        <patternFill>
          <bgColor rgb="FFFFCC00"/>
        </patternFill>
      </fill>
      <border diagonalDown="false" diagonalUp="false">
        <left style="hair"/>
        <right style="hair"/>
        <top style="hair"/>
        <bottom style="hair"/>
        <diagonal/>
      </border>
    </dxf>
  </dxfs>
</styleSheet>
</file>

<file path=xl/_rels/workbook.xml.rels><?xml version="1.0" encoding="UTF-8" standalone="no"?>
<Relationships xmlns="http://schemas.openxmlformats.org/package/2006/relationships">
<Relationship Id="rId1" Target="styles.xml" Type="http://schemas.openxmlformats.org/officeDocument/2006/relationships/styles"/>
<Relationship Id="rId2" Target="worksheets/sheet1.xml" Type="http://schemas.openxmlformats.org/officeDocument/2006/relationships/worksheet"/>
<Relationship Id="rId8" Target="sharedStrings.xml" Type="http://schemas.openxmlformats.org/officeDocument/2006/relationships/sharedStrings"/>
</Relationships>
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B18" activeCellId="0" pane="topLeft" sqref="B18"/>
    </sheetView>
  </sheetViews>
  <sheetFormatPr defaultRowHeight="12.8"/>
  <cols>
    <col min="1" max="1" hidden="false" style="0" width="8.00568181818182" collapsed="true"/>
    <col min="2" max="2" hidden="false" style="0" width="86.3920454545455" collapsed="true"/>
    <col min="3" max="3" hidden="false" style="0" width="10.6761363636364" collapsed="true"/>
    <col min="4" max="5" hidden="false" style="0" width="22.4602272727273" collapsed="true"/>
    <col min="6" max="7" hidden="false" style="0" width="17.8977272727273" collapsed="true"/>
    <col min="8" max="8" hidden="false" style="0" width="54.1875" collapsed="true"/>
    <col min="9" max="9" hidden="false" style="0" width="16.3863636363636" collapsed="true"/>
    <col min="10" max="13" hidden="false" style="0" width="14.4431818181818" collapsed="true"/>
    <col min="14" max="1025" hidden="false" style="0" width="16.3863636363636" collapsed="true"/>
  </cols>
  <sheetData>
    <row collapsed="false" customFormat="false" customHeight="true" hidden="false" ht="45.7" outlineLevel="0" r="1">
      <c r="B1" s="1"/>
      <c r="C1" s="2"/>
      <c r="D1" s="1"/>
      <c r="E1" s="3" t="s">
        <v>0</v>
      </c>
      <c r="F1" s="3"/>
      <c r="G1" s="3"/>
    </row>
    <row collapsed="false" customFormat="false" customHeight="false" hidden="false" ht="12.8" outlineLevel="0" r="2">
      <c r="B2" s="1"/>
      <c r="C2" s="1"/>
      <c r="D2" s="1"/>
      <c r="E2" s="1"/>
      <c r="F2" s="4" t="s">
        <v>1</v>
      </c>
      <c r="G2" s="4" t="s">
        <v>1</v>
      </c>
    </row>
    <row collapsed="false" customFormat="false" customHeight="false" hidden="false" ht="15" outlineLevel="0" r="3">
      <c r="B3" s="5"/>
      <c r="C3" s="5"/>
      <c r="D3" s="5"/>
      <c r="E3" s="5"/>
      <c r="F3" s="5"/>
      <c r="G3" s="5"/>
    </row>
    <row collapsed="false" customFormat="false" customHeight="true" hidden="false" ht="45.7" outlineLevel="0" r="4">
      <c r="B4" s="6" t="s">
        <v>235</v>
      </c>
      <c r="C4" s="6"/>
      <c r="D4" s="6"/>
      <c r="E4" s="6"/>
      <c r="F4" s="6"/>
      <c r="G4" s="6"/>
      <c r="K4" s="7"/>
    </row>
    <row collapsed="false" customFormat="false" customHeight="true" hidden="false" ht="15" outlineLevel="0" r="5">
      <c r="B5" s="8"/>
      <c r="C5" s="8"/>
      <c r="D5" s="8"/>
      <c r="E5" s="8"/>
      <c r="F5" s="8"/>
      <c r="G5" s="8"/>
      <c r="J5" s="9" t="s">
        <v>3</v>
      </c>
      <c r="K5" s="9"/>
      <c r="L5" s="9" t="s">
        <v>4</v>
      </c>
      <c r="M5" s="9"/>
    </row>
    <row collapsed="false" customFormat="false" customHeight="false" hidden="false" ht="44.2" outlineLevel="0" r="6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J6" s="9" t="s">
        <v>13</v>
      </c>
      <c r="K6" s="9" t="s">
        <v>14</v>
      </c>
      <c r="L6" s="9" t="s">
        <v>13</v>
      </c>
      <c r="M6" s="9" t="s">
        <v>14</v>
      </c>
    </row>
    <row collapsed="false" customFormat="false" customHeight="false" hidden="false" ht="17.35" outlineLevel="0" r="7">
      <c r="A7" s="11" t="n">
        <v>1</v>
      </c>
      <c r="B7" s="12" t="s">
        <v>15</v>
      </c>
      <c r="C7" s="10" t="s">
        <v>16</v>
      </c>
      <c r="D7" s="13" t="n">
        <f aca="false">D8+D11</f>
        <v>1698.0</v>
      </c>
      <c r="E7" s="13" t="n">
        <f aca="false">E8+E11</f>
        <v>1589.0</v>
      </c>
      <c r="F7" s="14" t="n">
        <f aca="false">D7-E7</f>
        <v>109.0</v>
      </c>
      <c r="G7" s="15" t="n">
        <f aca="false">D7/E7-1</f>
        <v>0.06859660163624914</v>
      </c>
      <c r="H7" s="16"/>
      <c r="J7" s="17"/>
      <c r="K7" s="17"/>
      <c r="L7" s="17"/>
      <c r="M7" s="17"/>
    </row>
    <row collapsed="false" customFormat="false" customHeight="false" hidden="false" ht="17.35" outlineLevel="0" r="8">
      <c r="A8" s="11" t="s">
        <v>17</v>
      </c>
      <c r="B8" s="18" t="s">
        <v>18</v>
      </c>
      <c r="C8" s="19" t="s">
        <v>16</v>
      </c>
      <c r="D8" s="20" t="n">
        <f aca="false">D9+D10</f>
        <v>3.0</v>
      </c>
      <c r="E8" s="20" t="n">
        <f aca="false">E9+E10</f>
        <v>3.0</v>
      </c>
      <c r="F8" s="14" t="n">
        <f aca="false">D8-E8</f>
        <v>0.0</v>
      </c>
      <c r="G8" s="15" t="n">
        <f aca="false">D8/E8-1</f>
        <v>0.0</v>
      </c>
      <c r="H8" s="16"/>
      <c r="J8" s="17"/>
      <c r="K8" s="17"/>
      <c r="L8" s="17"/>
      <c r="M8" s="17"/>
    </row>
    <row collapsed="false" customFormat="false" customHeight="false" hidden="false" ht="17.35" outlineLevel="0" r="9">
      <c r="A9" s="11" t="s">
        <v>19</v>
      </c>
      <c r="B9" s="21" t="s">
        <v>20</v>
      </c>
      <c r="C9" s="22" t="s">
        <v>16</v>
      </c>
      <c r="D9" s="23" t="n">
        <v>3.0</v>
      </c>
      <c r="E9" s="23" t="n">
        <v>3.0</v>
      </c>
      <c r="F9" s="14" t="n">
        <f aca="false">D9-E9</f>
        <v>0.0</v>
      </c>
      <c r="G9" s="15" t="n">
        <f aca="false">D9/E9-1</f>
        <v>0.0</v>
      </c>
      <c r="H9" s="16"/>
      <c r="J9" s="17" t="n">
        <v>3.0</v>
      </c>
      <c r="K9" s="17" t="n">
        <v>3.0</v>
      </c>
      <c r="L9" s="17" t="n">
        <f aca="false">D9-J9</f>
        <v>0.0</v>
      </c>
      <c r="M9" s="17" t="n">
        <f aca="false">E9-K9</f>
        <v>0.0</v>
      </c>
    </row>
    <row collapsed="false" customFormat="false" customHeight="false" hidden="false" ht="17.35" outlineLevel="0" r="10">
      <c r="A10" s="11" t="s">
        <v>21</v>
      </c>
      <c r="B10" s="21" t="s">
        <v>22</v>
      </c>
      <c r="C10" s="22" t="s">
        <v>16</v>
      </c>
      <c r="D10" s="23" t="n">
        <v>0.0</v>
      </c>
      <c r="E10" s="23" t="n">
        <v>0.0</v>
      </c>
      <c r="F10" s="14" t="n">
        <f aca="false">D10-E10</f>
        <v>0.0</v>
      </c>
      <c r="G10" s="15" t="e">
        <f aca="false">D10/E10-1</f>
        <v>#DIV/0!</v>
      </c>
      <c r="H10" s="16"/>
      <c r="J10" s="17" t="n">
        <v>0.0</v>
      </c>
      <c r="K10" s="17" t="n">
        <v>0.0</v>
      </c>
      <c r="L10" s="17" t="n">
        <f aca="false">D10-J10</f>
        <v>0.0</v>
      </c>
      <c r="M10" s="17" t="n">
        <f aca="false">E10-K10</f>
        <v>0.0</v>
      </c>
    </row>
    <row collapsed="false" customFormat="false" customHeight="true" hidden="false" ht="17.35" outlineLevel="0" r="11">
      <c r="A11" s="11" t="s">
        <v>23</v>
      </c>
      <c r="B11" s="18" t="s">
        <v>24</v>
      </c>
      <c r="C11" s="19" t="s">
        <v>16</v>
      </c>
      <c r="D11" s="24" t="n">
        <f aca="false">D12+D13</f>
        <v>1695.0</v>
      </c>
      <c r="E11" s="24" t="n">
        <f aca="false">E12+E13</f>
        <v>1586.0</v>
      </c>
      <c r="F11" s="14" t="n">
        <f aca="false">D11-E11</f>
        <v>109.0</v>
      </c>
      <c r="G11" s="15" t="n">
        <f aca="false">D11/E11-1</f>
        <v>0.06872635561160156</v>
      </c>
      <c r="H11" s="16"/>
      <c r="J11" s="17"/>
      <c r="K11" s="17"/>
      <c r="L11" s="17"/>
      <c r="M11" s="17"/>
    </row>
    <row collapsed="false" customFormat="false" customHeight="false" hidden="false" ht="17.35" outlineLevel="0" r="12">
      <c r="A12" s="11" t="s">
        <v>25</v>
      </c>
      <c r="B12" s="21" t="s">
        <v>20</v>
      </c>
      <c r="C12" s="22" t="s">
        <v>16</v>
      </c>
      <c r="D12" s="23" t="n">
        <v>192.0</v>
      </c>
      <c r="E12" s="23" t="n">
        <v>182.0</v>
      </c>
      <c r="F12" s="14" t="n">
        <f aca="false">D12-E12</f>
        <v>10.0</v>
      </c>
      <c r="G12" s="15" t="n">
        <f aca="false">D12/E12-1</f>
        <v>0.05494505494505497</v>
      </c>
      <c r="H12" s="16"/>
      <c r="J12" s="17" t="n">
        <v>192.0</v>
      </c>
      <c r="K12" s="17" t="n">
        <v>182.0</v>
      </c>
      <c r="L12" s="17" t="n">
        <f aca="false">D12-J12</f>
        <v>0.0</v>
      </c>
      <c r="M12" s="17" t="n">
        <f aca="false">E12-K12</f>
        <v>0.0</v>
      </c>
    </row>
    <row collapsed="false" customFormat="false" customHeight="false" hidden="false" ht="17.35" outlineLevel="0" r="13">
      <c r="A13" s="11" t="s">
        <v>26</v>
      </c>
      <c r="B13" s="21" t="s">
        <v>22</v>
      </c>
      <c r="C13" s="22" t="s">
        <v>16</v>
      </c>
      <c r="D13" s="23" t="n">
        <v>1503.0</v>
      </c>
      <c r="E13" s="23" t="n">
        <v>1404.0</v>
      </c>
      <c r="F13" s="14" t="n">
        <f aca="false">D13-E13</f>
        <v>99.0</v>
      </c>
      <c r="G13" s="15" t="n">
        <f aca="false">D13/E13-1</f>
        <v>0.07051282051282048</v>
      </c>
      <c r="H13" s="16"/>
      <c r="J13" s="17" t="n">
        <v>1503.0</v>
      </c>
      <c r="K13" s="17" t="n">
        <v>1404.0</v>
      </c>
      <c r="L13" s="17" t="n">
        <f aca="false">D13-J13</f>
        <v>0.0</v>
      </c>
      <c r="M13" s="17" t="n">
        <f aca="false">E13-K13</f>
        <v>0.0</v>
      </c>
    </row>
    <row collapsed="false" customFormat="false" customHeight="false" hidden="false" ht="44.2" outlineLevel="0" r="14">
      <c r="A14" s="11" t="s">
        <v>27</v>
      </c>
      <c r="B14" s="12" t="s">
        <v>28</v>
      </c>
      <c r="C14" s="10" t="s">
        <v>29</v>
      </c>
      <c r="D14" s="25" t="n">
        <f aca="false">D7/D19*100</f>
        <v>88.1162428645563</v>
      </c>
      <c r="E14" s="25" t="n">
        <f aca="false">E7/E19*100</f>
        <v>87.40374037403741</v>
      </c>
      <c r="F14" s="14" t="n">
        <f aca="false">D14-E14</f>
        <v>0.7125024905188866</v>
      </c>
      <c r="G14" s="15" t="n">
        <f aca="false">D14/E14-1</f>
        <v>0.008151853541619403</v>
      </c>
      <c r="H14" s="16"/>
      <c r="J14" s="17"/>
      <c r="K14" s="17"/>
      <c r="L14" s="17"/>
      <c r="M14" s="17"/>
    </row>
    <row collapsed="false" customFormat="false" customHeight="false" hidden="false" ht="17.35" outlineLevel="0" r="15">
      <c r="A15" s="11" t="s">
        <v>30</v>
      </c>
      <c r="B15" s="26" t="s">
        <v>31</v>
      </c>
      <c r="C15" s="22" t="s">
        <v>29</v>
      </c>
      <c r="D15" s="27" t="n">
        <f aca="false">D8/D19*100</f>
        <v>0.15568240788790866</v>
      </c>
      <c r="E15" s="27" t="n">
        <f aca="false">E8/E19*100</f>
        <v>0.16501650165016502</v>
      </c>
      <c r="F15" s="14" t="n">
        <f aca="false">D15-E15</f>
        <v>-0.009334093762256357</v>
      </c>
      <c r="G15" s="15" t="n">
        <f aca="false">D15/E15-1</f>
        <v>-0.05656460819927356</v>
      </c>
      <c r="H15" s="16" t="s">
        <v>238</v>
      </c>
      <c r="J15" s="17"/>
      <c r="K15" s="17"/>
      <c r="L15" s="17"/>
      <c r="M15" s="17"/>
    </row>
    <row collapsed="false" customFormat="false" customHeight="false" hidden="false" ht="17.35" outlineLevel="0" r="16">
      <c r="A16" s="11" t="s">
        <v>32</v>
      </c>
      <c r="B16" s="26" t="s">
        <v>33</v>
      </c>
      <c r="C16" s="22" t="s">
        <v>29</v>
      </c>
      <c r="D16" s="27" t="n">
        <f aca="false">D11/D19*100</f>
        <v>87.9605604566684</v>
      </c>
      <c r="E16" s="27" t="n">
        <f aca="false">E11/E19*100</f>
        <v>87.23872387238724</v>
      </c>
      <c r="F16" s="14" t="n">
        <f aca="false">D16-E16</f>
        <v>0.7218365842811636</v>
      </c>
      <c r="G16" s="15" t="n">
        <f aca="false">D16/E16-1</f>
        <v>0.008274268034193843</v>
      </c>
      <c r="H16" s="16"/>
      <c r="J16" s="17"/>
      <c r="K16" s="17"/>
      <c r="L16" s="17"/>
      <c r="M16" s="17"/>
    </row>
    <row collapsed="false" customFormat="false" customHeight="false" hidden="false" ht="44.2" outlineLevel="0" r="17">
      <c r="A17" s="11" t="s">
        <v>34</v>
      </c>
      <c r="B17" s="12" t="s">
        <v>35</v>
      </c>
      <c r="C17" s="10" t="s">
        <v>16</v>
      </c>
      <c r="D17" s="25" t="n">
        <f aca="false">D7/D36*10000</f>
        <v>347.75129024330306</v>
      </c>
      <c r="E17" s="25" t="n">
        <f aca="false">E7/E36*10000</f>
        <v>325.62142666857926</v>
      </c>
      <c r="F17" s="14" t="n">
        <f aca="false">D17-E17</f>
        <v>22.1298635747238</v>
      </c>
      <c r="G17" s="15" t="n">
        <f aca="false">D17/E17-1</f>
        <v>0.06796193911786963</v>
      </c>
      <c r="H17" s="16"/>
      <c r="J17" s="17"/>
      <c r="K17" s="17"/>
      <c r="L17" s="17"/>
      <c r="M17" s="17"/>
    </row>
    <row collapsed="false" customFormat="false" customHeight="false" hidden="false" ht="44.2" outlineLevel="0" r="18">
      <c r="A18" s="11" t="s">
        <v>36</v>
      </c>
      <c r="B18" s="12" t="s">
        <v>37</v>
      </c>
      <c r="C18" s="10" t="s">
        <v>16</v>
      </c>
      <c r="D18" s="25" t="n">
        <f aca="false">D7/D36*1000</f>
        <v>34.775129024330305</v>
      </c>
      <c r="E18" s="25" t="n">
        <f aca="false">E7/E36*1000</f>
        <v>32.56214266685792</v>
      </c>
      <c r="F18" s="14" t="n">
        <f aca="false">D18-E18</f>
        <v>2.2129863574723814</v>
      </c>
      <c r="G18" s="15" t="n">
        <f aca="false">D18/E18-1</f>
        <v>0.06796193911786963</v>
      </c>
      <c r="H18" s="16"/>
      <c r="J18" s="17"/>
      <c r="K18" s="17"/>
      <c r="L18" s="17"/>
      <c r="M18" s="17"/>
    </row>
    <row collapsed="false" customFormat="false" customHeight="false" hidden="false" ht="29.95" outlineLevel="0" r="19">
      <c r="A19" s="11" t="s">
        <v>38</v>
      </c>
      <c r="B19" s="12" t="s">
        <v>39</v>
      </c>
      <c r="C19" s="10" t="s">
        <v>16</v>
      </c>
      <c r="D19" s="23" t="n">
        <v>1927.0</v>
      </c>
      <c r="E19" s="23" t="n">
        <v>1818.0</v>
      </c>
      <c r="F19" s="14" t="n">
        <f aca="false">D19-E19</f>
        <v>109.0</v>
      </c>
      <c r="G19" s="15" t="n">
        <f aca="false">D19/E19-1</f>
        <v>0.059955995599559886</v>
      </c>
      <c r="H19" s="16"/>
      <c r="J19" s="17" t="n">
        <v>1927.0</v>
      </c>
      <c r="K19" s="17" t="n">
        <v>1818.0</v>
      </c>
      <c r="L19" s="17" t="n">
        <f aca="false">D19-J19</f>
        <v>0.0</v>
      </c>
      <c r="M19" s="17" t="n">
        <f aca="false">E19-K19</f>
        <v>0.0</v>
      </c>
    </row>
    <row collapsed="false" customFormat="false" customHeight="false" hidden="false" ht="29.95" outlineLevel="0" r="20">
      <c r="A20" s="11" t="s">
        <v>40</v>
      </c>
      <c r="B20" s="28" t="s">
        <v>41</v>
      </c>
      <c r="C20" s="10" t="s">
        <v>42</v>
      </c>
      <c r="D20" s="13" t="n">
        <f aca="false">D10+D13+D21+D24</f>
        <v>4339.0</v>
      </c>
      <c r="E20" s="13" t="n">
        <f aca="false">E10+E13+E21+E24</f>
        <v>4222.0</v>
      </c>
      <c r="F20" s="14" t="n">
        <f aca="false">D20-E20</f>
        <v>117.0</v>
      </c>
      <c r="G20" s="15" t="n">
        <f aca="false">D20/E20-1</f>
        <v>0.027711984841307435</v>
      </c>
      <c r="H20" s="16"/>
      <c r="J20" s="17"/>
      <c r="K20" s="17"/>
      <c r="L20" s="17"/>
      <c r="M20" s="17"/>
    </row>
    <row collapsed="false" customFormat="false" customHeight="false" hidden="false" ht="17.35" outlineLevel="0" r="21">
      <c r="A21" s="11" t="s">
        <v>43</v>
      </c>
      <c r="B21" s="18" t="s">
        <v>18</v>
      </c>
      <c r="C21" s="19" t="s">
        <v>42</v>
      </c>
      <c r="D21" s="24" t="n">
        <f aca="false">D22+D23</f>
        <v>528.0</v>
      </c>
      <c r="E21" s="24" t="n">
        <f aca="false">E22+E23</f>
        <v>520.0</v>
      </c>
      <c r="F21" s="14" t="n">
        <f aca="false">D21-E21</f>
        <v>8.0</v>
      </c>
      <c r="G21" s="15" t="n">
        <f aca="false">D21/E21-1</f>
        <v>0.01538461538461533</v>
      </c>
      <c r="H21" s="16"/>
      <c r="J21" s="17"/>
      <c r="K21" s="17"/>
      <c r="L21" s="17"/>
      <c r="M21" s="17"/>
    </row>
    <row collapsed="false" customFormat="false" customHeight="false" hidden="false" ht="17.35" outlineLevel="0" r="22">
      <c r="A22" s="11" t="s">
        <v>44</v>
      </c>
      <c r="B22" s="21" t="s">
        <v>20</v>
      </c>
      <c r="C22" s="22" t="s">
        <v>42</v>
      </c>
      <c r="D22" s="23" t="n">
        <v>528.0</v>
      </c>
      <c r="E22" s="23" t="n">
        <v>520.0</v>
      </c>
      <c r="F22" s="14" t="n">
        <f aca="false">D22-E22</f>
        <v>8.0</v>
      </c>
      <c r="G22" s="15" t="n">
        <f aca="false">D22/E22-1</f>
        <v>0.01538461538461533</v>
      </c>
      <c r="H22" s="16"/>
      <c r="J22" s="17" t="n">
        <v>528.0</v>
      </c>
      <c r="K22" s="17" t="n">
        <v>520.0</v>
      </c>
      <c r="L22" s="17" t="n">
        <f aca="false">D22-J22</f>
        <v>0.0</v>
      </c>
      <c r="M22" s="17" t="n">
        <f aca="false">E22-K22</f>
        <v>0.0</v>
      </c>
    </row>
    <row collapsed="false" customFormat="false" customHeight="false" hidden="false" ht="17.35" outlineLevel="0" r="23">
      <c r="A23" s="11" t="s">
        <v>45</v>
      </c>
      <c r="B23" s="21" t="s">
        <v>22</v>
      </c>
      <c r="C23" s="22" t="s">
        <v>42</v>
      </c>
      <c r="D23" s="23" t="n">
        <v>0.0</v>
      </c>
      <c r="E23" s="23" t="n">
        <v>0.0</v>
      </c>
      <c r="F23" s="14" t="n">
        <f aca="false">D23-E23</f>
        <v>0.0</v>
      </c>
      <c r="G23" s="15" t="e">
        <f aca="false">D23/E23-1</f>
        <v>#DIV/0!</v>
      </c>
      <c r="H23" s="16"/>
      <c r="J23" s="17" t="n">
        <v>0.0</v>
      </c>
      <c r="K23" s="17" t="n">
        <v>0.0</v>
      </c>
      <c r="L23" s="17" t="n">
        <f aca="false">D23-J23</f>
        <v>0.0</v>
      </c>
      <c r="M23" s="17" t="n">
        <f aca="false">E23-K23</f>
        <v>0.0</v>
      </c>
    </row>
    <row collapsed="false" customFormat="false" customHeight="true" hidden="false" ht="17.35" outlineLevel="0" r="24">
      <c r="A24" s="11" t="s">
        <v>46</v>
      </c>
      <c r="B24" s="18" t="s">
        <v>24</v>
      </c>
      <c r="C24" s="19" t="s">
        <v>42</v>
      </c>
      <c r="D24" s="24" t="n">
        <f aca="false">D25+D26</f>
        <v>2308.0</v>
      </c>
      <c r="E24" s="24" t="n">
        <f aca="false">E25+E26</f>
        <v>2298.0</v>
      </c>
      <c r="F24" s="14" t="n">
        <f aca="false">D24-E24</f>
        <v>10.0</v>
      </c>
      <c r="G24" s="15" t="n">
        <f aca="false">D24/E24-1</f>
        <v>0.004351610095735481</v>
      </c>
      <c r="H24" s="16"/>
      <c r="J24" s="17"/>
      <c r="K24" s="17"/>
      <c r="L24" s="17"/>
      <c r="M24" s="17"/>
    </row>
    <row collapsed="false" customFormat="false" customHeight="false" hidden="false" ht="17.35" outlineLevel="0" r="25">
      <c r="A25" s="11" t="s">
        <v>47</v>
      </c>
      <c r="B25" s="21" t="s">
        <v>20</v>
      </c>
      <c r="C25" s="22" t="s">
        <v>42</v>
      </c>
      <c r="D25" s="23" t="n">
        <v>1353.0</v>
      </c>
      <c r="E25" s="23" t="n">
        <v>1348.0</v>
      </c>
      <c r="F25" s="14" t="n">
        <f aca="false">D25-E25</f>
        <v>5.0</v>
      </c>
      <c r="G25" s="15" t="n">
        <f aca="false">D25/E25-1</f>
        <v>0.0037091988130564246</v>
      </c>
      <c r="H25" s="16"/>
      <c r="J25" s="17" t="n">
        <v>1353.0</v>
      </c>
      <c r="K25" s="17" t="n">
        <v>1348.0</v>
      </c>
      <c r="L25" s="17" t="n">
        <f aca="false">D25-J25</f>
        <v>0.0</v>
      </c>
      <c r="M25" s="17" t="n">
        <f aca="false">E25-K25</f>
        <v>0.0</v>
      </c>
    </row>
    <row collapsed="false" customFormat="false" customHeight="false" hidden="false" ht="17.35" outlineLevel="0" r="26">
      <c r="A26" s="11" t="s">
        <v>48</v>
      </c>
      <c r="B26" s="21" t="s">
        <v>22</v>
      </c>
      <c r="C26" s="22" t="s">
        <v>42</v>
      </c>
      <c r="D26" s="23" t="n">
        <v>955.0</v>
      </c>
      <c r="E26" s="23" t="n">
        <v>950.0</v>
      </c>
      <c r="F26" s="14" t="n">
        <f aca="false">D26-E26</f>
        <v>5.0</v>
      </c>
      <c r="G26" s="15" t="n">
        <f aca="false">D26/E26-1</f>
        <v>0.0052631578947368585</v>
      </c>
      <c r="H26" s="16"/>
      <c r="J26" s="17" t="n">
        <v>955.0</v>
      </c>
      <c r="K26" s="17" t="n">
        <v>950.0</v>
      </c>
      <c r="L26" s="17" t="n">
        <f aca="false">D26-J26</f>
        <v>0.0</v>
      </c>
      <c r="M26" s="17" t="n">
        <f aca="false">E26-K26</f>
        <v>0.0</v>
      </c>
    </row>
    <row collapsed="false" customFormat="false" customHeight="false" hidden="false" ht="58.45" outlineLevel="0" r="27">
      <c r="A27" s="11" t="s">
        <v>49</v>
      </c>
      <c r="B27" s="12" t="s">
        <v>50</v>
      </c>
      <c r="C27" s="10" t="s">
        <v>29</v>
      </c>
      <c r="D27" s="25" t="n">
        <f aca="false">D20/D30*100</f>
        <v>24.695503699487766</v>
      </c>
      <c r="E27" s="25" t="n">
        <f aca="false">E20/E30*100</f>
        <v>24.20177701347091</v>
      </c>
      <c r="F27" s="14" t="n">
        <f aca="false">D27-E27</f>
        <v>0.4937266860168563</v>
      </c>
      <c r="G27" s="15" t="n">
        <f aca="false">D27/E27-1</f>
        <v>0.02040043116429202</v>
      </c>
      <c r="H27" s="16"/>
      <c r="J27" s="17"/>
      <c r="K27" s="17"/>
      <c r="L27" s="17"/>
      <c r="M27" s="17"/>
    </row>
    <row collapsed="false" customFormat="false" customHeight="false" hidden="false" ht="29.95" outlineLevel="0" r="28">
      <c r="A28" s="11" t="s">
        <v>51</v>
      </c>
      <c r="B28" s="26" t="s">
        <v>52</v>
      </c>
      <c r="C28" s="22" t="s">
        <v>29</v>
      </c>
      <c r="D28" s="27" t="n">
        <f aca="false">(D21+D10)/D30*100</f>
        <v>3.0051223676721683</v>
      </c>
      <c r="E28" s="27" t="n">
        <f aca="false">(E21+E10)/E30*100</f>
        <v>2.9807967899111496</v>
      </c>
      <c r="F28" s="14" t="n">
        <f aca="false">D28-E28</f>
        <v>0.024325577761018735</v>
      </c>
      <c r="G28" s="15" t="n">
        <f aca="false">D28/E28-1</f>
        <v>0.00816076353924955</v>
      </c>
      <c r="H28" s="16"/>
      <c r="J28" s="17"/>
      <c r="K28" s="17"/>
      <c r="L28" s="17"/>
      <c r="M28" s="17"/>
    </row>
    <row collapsed="false" customFormat="false" customHeight="false" hidden="false" ht="29.95" outlineLevel="0" r="29">
      <c r="A29" s="11" t="s">
        <v>53</v>
      </c>
      <c r="B29" s="26" t="s">
        <v>54</v>
      </c>
      <c r="C29" s="22" t="s">
        <v>29</v>
      </c>
      <c r="D29" s="27" t="n">
        <f aca="false">(D13+D24)/D30*100</f>
        <v>21.690381331815594</v>
      </c>
      <c r="E29" s="27" t="n">
        <f aca="false">(E13+E24)/E30*100</f>
        <v>21.22098022355976</v>
      </c>
      <c r="F29" s="14" t="n">
        <f aca="false">D29-E29</f>
        <v>0.46940110825583403</v>
      </c>
      <c r="G29" s="15" t="n">
        <f aca="false">D29/E29-1</f>
        <v>0.022119671349332792</v>
      </c>
      <c r="H29" s="16"/>
      <c r="J29" s="17"/>
      <c r="K29" s="17"/>
      <c r="L29" s="17"/>
      <c r="M29" s="17"/>
    </row>
    <row collapsed="false" customFormat="false" customHeight="false" hidden="false" ht="29.95" outlineLevel="0" r="30">
      <c r="A30" s="11" t="s">
        <v>55</v>
      </c>
      <c r="B30" s="29" t="s">
        <v>56</v>
      </c>
      <c r="C30" s="10" t="s">
        <v>42</v>
      </c>
      <c r="D30" s="23" t="n">
        <v>17570.0</v>
      </c>
      <c r="E30" s="23" t="n">
        <v>17445.0</v>
      </c>
      <c r="F30" s="14" t="n">
        <f aca="false">D30-E30</f>
        <v>125.0</v>
      </c>
      <c r="G30" s="15" t="n">
        <f aca="false">D30/E30-1</f>
        <v>0.0071653768988249045</v>
      </c>
      <c r="H30" s="16"/>
      <c r="J30" s="17" t="n">
        <v>17570.0</v>
      </c>
      <c r="K30" s="17" t="n">
        <v>17445.0</v>
      </c>
      <c r="L30" s="17" t="n">
        <f aca="false">D30-J30</f>
        <v>0.0</v>
      </c>
      <c r="M30" s="17" t="n">
        <f aca="false">E30-K30</f>
        <v>0.0</v>
      </c>
    </row>
    <row collapsed="false" customFormat="false" customHeight="false" hidden="false" ht="58.45" outlineLevel="0" r="31">
      <c r="A31" s="11" t="s">
        <v>57</v>
      </c>
      <c r="B31" s="29" t="s">
        <v>58</v>
      </c>
      <c r="C31" s="10" t="s">
        <v>29</v>
      </c>
      <c r="D31" s="14" t="n">
        <f aca="false">(D33+D34)/D35*100</f>
        <v>24.844802535992603</v>
      </c>
      <c r="E31" s="14" t="n">
        <f aca="false">(E33+E34)/E35*100</f>
        <v>22.79438682123246</v>
      </c>
      <c r="F31" s="14" t="n">
        <f aca="false">D31-E31</f>
        <v>2.050415714760142</v>
      </c>
      <c r="G31" s="15" t="n">
        <f aca="false">D31/E31-1</f>
        <v>0.0899526594350073</v>
      </c>
      <c r="H31" s="16"/>
      <c r="J31" s="17"/>
      <c r="K31" s="17"/>
      <c r="L31" s="17"/>
      <c r="M31" s="17"/>
    </row>
    <row collapsed="false" customFormat="false" customHeight="false" hidden="false" ht="58.45" outlineLevel="0" r="32">
      <c r="A32" s="11" t="s">
        <v>59</v>
      </c>
      <c r="B32" s="29" t="s">
        <v>60</v>
      </c>
      <c r="C32" s="10" t="s">
        <v>29</v>
      </c>
      <c r="D32" s="14" t="n">
        <f aca="false">D34/D35*100</f>
        <v>17.87082287676661</v>
      </c>
      <c r="E32" s="14" t="n">
        <f aca="false">E34/E35*100</f>
        <v>16.449054301403297</v>
      </c>
      <c r="F32" s="14" t="n">
        <f aca="false">D32-E32</f>
        <v>1.4217685753633127</v>
      </c>
      <c r="G32" s="15" t="n">
        <f aca="false">D32/E32-1</f>
        <v>0.08643466969660496</v>
      </c>
      <c r="H32" s="16"/>
      <c r="J32" s="17"/>
      <c r="K32" s="17"/>
      <c r="L32" s="17"/>
      <c r="M32" s="17"/>
    </row>
    <row collapsed="false" customFormat="false" customHeight="false" hidden="false" ht="29.95" outlineLevel="0" r="33">
      <c r="A33" s="11" t="s">
        <v>61</v>
      </c>
      <c r="B33" s="29" t="s">
        <v>62</v>
      </c>
      <c r="C33" s="22" t="s">
        <v>42</v>
      </c>
      <c r="D33" s="23" t="n">
        <v>528.0</v>
      </c>
      <c r="E33" s="23" t="n">
        <v>520.0</v>
      </c>
      <c r="F33" s="14" t="n">
        <f aca="false">D33-E33</f>
        <v>8.0</v>
      </c>
      <c r="G33" s="15" t="n">
        <f aca="false">D33/E33-1</f>
        <v>0.01538461538461533</v>
      </c>
      <c r="H33" s="16"/>
      <c r="J33" s="17" t="n">
        <v>528.0</v>
      </c>
      <c r="K33" s="17" t="n">
        <v>520.0</v>
      </c>
      <c r="L33" s="17" t="n">
        <f aca="false">D33-J33</f>
        <v>0.0</v>
      </c>
      <c r="M33" s="17" t="n">
        <f aca="false">E33-K33</f>
        <v>0.0</v>
      </c>
    </row>
    <row collapsed="false" customFormat="false" customHeight="false" hidden="false" ht="29.95" outlineLevel="0" r="34">
      <c r="A34" s="11" t="s">
        <v>63</v>
      </c>
      <c r="B34" s="29" t="s">
        <v>64</v>
      </c>
      <c r="C34" s="22" t="s">
        <v>42</v>
      </c>
      <c r="D34" s="23" t="n">
        <v>1353.0</v>
      </c>
      <c r="E34" s="23" t="n">
        <v>1348.0</v>
      </c>
      <c r="F34" s="14" t="n">
        <f aca="false">D34-E34</f>
        <v>5.0</v>
      </c>
      <c r="G34" s="15" t="n">
        <f aca="false">D34/E34-1</f>
        <v>0.0037091988130564246</v>
      </c>
      <c r="H34" s="16"/>
      <c r="J34" s="17" t="n">
        <v>1353.0</v>
      </c>
      <c r="K34" s="17" t="n">
        <v>1348.0</v>
      </c>
      <c r="L34" s="17" t="n">
        <f aca="false">D34-J34</f>
        <v>0.0</v>
      </c>
      <c r="M34" s="17" t="n">
        <f aca="false">E34-K34</f>
        <v>0.0</v>
      </c>
    </row>
    <row collapsed="false" customFormat="false" customHeight="true" hidden="false" ht="48.0" outlineLevel="0" r="35">
      <c r="A35" s="11" t="s">
        <v>65</v>
      </c>
      <c r="B35" s="29" t="s">
        <v>66</v>
      </c>
      <c r="C35" s="22" t="s">
        <v>42</v>
      </c>
      <c r="D35" s="23" t="n">
        <v>7571.0</v>
      </c>
      <c r="E35" s="23" t="n">
        <v>8195.0</v>
      </c>
      <c r="F35" s="14" t="n">
        <f aca="false">D35-E35</f>
        <v>-624.0</v>
      </c>
      <c r="G35" s="15" t="n">
        <f aca="false">D35/E35-1</f>
        <v>-0.07614399023794993</v>
      </c>
      <c r="H35" s="16" t="s">
        <v>236</v>
      </c>
      <c r="J35" s="17" t="n">
        <v>7571.0</v>
      </c>
      <c r="K35" s="17" t="n">
        <v>8195.0</v>
      </c>
      <c r="L35" s="17" t="n">
        <f aca="false">D35-J35</f>
        <v>0.0</v>
      </c>
      <c r="M35" s="17" t="n">
        <f aca="false">E35-K35</f>
        <v>0.0</v>
      </c>
    </row>
    <row collapsed="false" customFormat="false" customHeight="false" hidden="false" ht="29.95" outlineLevel="0" r="36">
      <c r="A36" s="11" t="s">
        <v>67</v>
      </c>
      <c r="B36" s="29" t="s">
        <v>68</v>
      </c>
      <c r="C36" s="10" t="s">
        <v>42</v>
      </c>
      <c r="D36" s="23" t="n">
        <v>48828.0</v>
      </c>
      <c r="E36" s="23" t="n">
        <v>48799.0</v>
      </c>
      <c r="F36" s="14" t="n">
        <f aca="false">D36-E36</f>
        <v>29.0</v>
      </c>
      <c r="G36" s="15" t="n">
        <f aca="false">D36/E36-1</f>
        <v>5.942744728375526E-4</v>
      </c>
      <c r="H36" s="16"/>
      <c r="J36" s="17" t="n">
        <v>48828.0</v>
      </c>
      <c r="K36" s="17" t="n">
        <v>48799.0</v>
      </c>
      <c r="L36" s="17" t="n">
        <f aca="false">D36-J36</f>
        <v>0.0</v>
      </c>
      <c r="M36" s="17" t="n">
        <f aca="false">E36-K36</f>
        <v>0.0</v>
      </c>
    </row>
    <row collapsed="false" customFormat="false" customHeight="false" hidden="false" ht="17.35" outlineLevel="0" r="37">
      <c r="A37" s="11" t="s">
        <v>69</v>
      </c>
      <c r="B37" s="12" t="s">
        <v>70</v>
      </c>
      <c r="C37" s="10" t="s">
        <v>71</v>
      </c>
      <c r="D37" s="14" t="n">
        <f aca="false">D38+D41</f>
        <v>12809.0</v>
      </c>
      <c r="E37" s="14" t="n">
        <f aca="false">E38+E41</f>
        <v>12222.7</v>
      </c>
      <c r="F37" s="14" t="n">
        <f aca="false">D37-E37</f>
        <v>586.2999999999993</v>
      </c>
      <c r="G37" s="15" t="n">
        <f aca="false">D37/E37-1</f>
        <v>0.04796812488239088</v>
      </c>
      <c r="H37" s="16"/>
      <c r="J37" s="17"/>
      <c r="K37" s="17"/>
      <c r="L37" s="17"/>
      <c r="M37" s="17"/>
    </row>
    <row collapsed="false" customFormat="false" customHeight="false" hidden="false" ht="17.35" outlineLevel="0" r="38">
      <c r="A38" s="11" t="s">
        <v>72</v>
      </c>
      <c r="B38" s="18" t="s">
        <v>18</v>
      </c>
      <c r="C38" s="19" t="s">
        <v>71</v>
      </c>
      <c r="D38" s="30" t="n">
        <f aca="false">D39+D40</f>
        <v>3041.4</v>
      </c>
      <c r="E38" s="30" t="n">
        <f aca="false">E39+E40</f>
        <v>2902.2</v>
      </c>
      <c r="F38" s="14" t="n">
        <f aca="false">D38-E38</f>
        <v>139.20000000000027</v>
      </c>
      <c r="G38" s="15" t="n">
        <f aca="false">D38/E38-1</f>
        <v>0.04796361381021308</v>
      </c>
      <c r="H38" s="16"/>
      <c r="J38" s="17"/>
      <c r="K38" s="17"/>
      <c r="L38" s="17"/>
      <c r="M38" s="17"/>
    </row>
    <row collapsed="false" customFormat="false" customHeight="false" hidden="false" ht="17.35" outlineLevel="0" r="39">
      <c r="A39" s="11" t="s">
        <v>73</v>
      </c>
      <c r="B39" s="21" t="s">
        <v>20</v>
      </c>
      <c r="C39" s="22" t="s">
        <v>71</v>
      </c>
      <c r="D39" s="31" t="n">
        <v>3041.4</v>
      </c>
      <c r="E39" s="31" t="n">
        <v>2902.2</v>
      </c>
      <c r="F39" s="14" t="n">
        <f aca="false">D39-E39</f>
        <v>139.20000000000027</v>
      </c>
      <c r="G39" s="15" t="n">
        <f aca="false">D39/E39-1</f>
        <v>0.04796361381021308</v>
      </c>
      <c r="H39" s="16"/>
      <c r="J39" s="17" t="n">
        <v>3041.4</v>
      </c>
      <c r="K39" s="17" t="n">
        <v>2902.2</v>
      </c>
      <c r="L39" s="17" t="n">
        <f aca="false">D39-J39</f>
        <v>0.0</v>
      </c>
      <c r="M39" s="17" t="n">
        <f aca="false">E39-K39</f>
        <v>0.0</v>
      </c>
    </row>
    <row collapsed="false" customFormat="false" customHeight="false" hidden="false" ht="17.35" outlineLevel="0" r="40">
      <c r="A40" s="11" t="s">
        <v>74</v>
      </c>
      <c r="B40" s="21" t="s">
        <v>22</v>
      </c>
      <c r="C40" s="22" t="s">
        <v>71</v>
      </c>
      <c r="D40" s="32" t="n">
        <v>0.0</v>
      </c>
      <c r="E40" s="32" t="n">
        <v>0.0</v>
      </c>
      <c r="F40" s="14" t="n">
        <f aca="false">D40-E40</f>
        <v>0.0</v>
      </c>
      <c r="G40" s="15" t="e">
        <f aca="false">D40/E40-1</f>
        <v>#DIV/0!</v>
      </c>
      <c r="H40" s="16"/>
      <c r="J40" s="17" t="n">
        <v>0.0</v>
      </c>
      <c r="K40" s="17" t="n">
        <v>0.0</v>
      </c>
      <c r="L40" s="17" t="n">
        <f aca="false">D40-J40</f>
        <v>0.0</v>
      </c>
      <c r="M40" s="17" t="n">
        <f aca="false">E40-K40</f>
        <v>0.0</v>
      </c>
    </row>
    <row collapsed="false" customFormat="false" customHeight="false" hidden="false" ht="17.35" outlineLevel="0" r="41">
      <c r="A41" s="11" t="s">
        <v>75</v>
      </c>
      <c r="B41" s="18" t="s">
        <v>24</v>
      </c>
      <c r="C41" s="19" t="s">
        <v>71</v>
      </c>
      <c r="D41" s="30" t="n">
        <f aca="false">D42+D43</f>
        <v>9767.6</v>
      </c>
      <c r="E41" s="30" t="n">
        <f aca="false">E42+E43</f>
        <v>9320.5</v>
      </c>
      <c r="F41" s="14" t="n">
        <f aca="false">D41-E41</f>
        <v>447.10000000000036</v>
      </c>
      <c r="G41" s="15" t="n">
        <f aca="false">D41/E41-1</f>
        <v>0.047969529531677546</v>
      </c>
      <c r="H41" s="16"/>
      <c r="J41" s="17"/>
      <c r="K41" s="17"/>
      <c r="L41" s="17"/>
      <c r="M41" s="17"/>
    </row>
    <row collapsed="false" customFormat="false" customHeight="false" hidden="false" ht="17.35" outlineLevel="0" r="42">
      <c r="A42" s="11" t="s">
        <v>76</v>
      </c>
      <c r="B42" s="21" t="s">
        <v>20</v>
      </c>
      <c r="C42" s="22" t="s">
        <v>71</v>
      </c>
      <c r="D42" s="33" t="n">
        <v>6780.8</v>
      </c>
      <c r="E42" s="33" t="n">
        <v>6470.4</v>
      </c>
      <c r="F42" s="14" t="n">
        <f aca="false">D42-E42</f>
        <v>310.40000000000055</v>
      </c>
      <c r="G42" s="15" t="n">
        <f aca="false">D42/E42-1</f>
        <v>0.04797230464886271</v>
      </c>
      <c r="H42" s="16"/>
      <c r="J42" s="17" t="n">
        <v>6780.8</v>
      </c>
      <c r="K42" s="17" t="n">
        <v>6470.4</v>
      </c>
      <c r="L42" s="17" t="n">
        <f aca="false">D42-J42</f>
        <v>0.0</v>
      </c>
      <c r="M42" s="17" t="n">
        <f aca="false">E42-K42</f>
        <v>0.0</v>
      </c>
    </row>
    <row collapsed="false" customFormat="false" customHeight="false" hidden="false" ht="17.35" outlineLevel="0" r="43">
      <c r="A43" s="11" t="s">
        <v>77</v>
      </c>
      <c r="B43" s="21" t="s">
        <v>22</v>
      </c>
      <c r="C43" s="22" t="s">
        <v>71</v>
      </c>
      <c r="D43" s="33" t="n">
        <v>2986.8</v>
      </c>
      <c r="E43" s="33" t="n">
        <v>2850.1</v>
      </c>
      <c r="F43" s="14" t="n">
        <f aca="false">D43-E43</f>
        <v>136.70000000000027</v>
      </c>
      <c r="G43" s="15" t="n">
        <f aca="false">D43/E43-1</f>
        <v>0.04796322936037334</v>
      </c>
      <c r="H43" s="16"/>
      <c r="J43" s="17" t="n">
        <v>2986.8</v>
      </c>
      <c r="K43" s="17" t="n">
        <v>2850.1</v>
      </c>
      <c r="L43" s="17" t="n">
        <f aca="false">D43-J43</f>
        <v>0.0</v>
      </c>
      <c r="M43" s="17" t="n">
        <f aca="false">E43-K43</f>
        <v>0.0</v>
      </c>
    </row>
    <row collapsed="false" customFormat="false" customHeight="false" hidden="false" ht="44.2" outlineLevel="0" r="44">
      <c r="A44" s="11" t="s">
        <v>78</v>
      </c>
      <c r="B44" s="12" t="s">
        <v>79</v>
      </c>
      <c r="C44" s="10" t="s">
        <v>29</v>
      </c>
      <c r="D44" s="25" t="n">
        <f aca="false">D37/D47*100</f>
        <v>28.863791028766894</v>
      </c>
      <c r="E44" s="25" t="n">
        <f aca="false">E37/E47*100</f>
        <v>28.86381508568676</v>
      </c>
      <c r="F44" s="14" t="n">
        <f aca="false">D44-E44</f>
        <v>-2.4056919865955706E-5</v>
      </c>
      <c r="G44" s="15" t="n">
        <f aca="false">D44/E44-1</f>
        <v>-8.334629291173457E-7</v>
      </c>
      <c r="H44" s="16" t="s">
        <v>238</v>
      </c>
      <c r="J44" s="17"/>
      <c r="K44" s="17"/>
      <c r="L44" s="17"/>
      <c r="M44" s="17"/>
    </row>
    <row collapsed="false" customFormat="false" customHeight="false" hidden="false" ht="17.35" outlineLevel="0" r="45">
      <c r="A45" s="11" t="s">
        <v>80</v>
      </c>
      <c r="B45" s="26" t="s">
        <v>81</v>
      </c>
      <c r="C45" s="22" t="s">
        <v>29</v>
      </c>
      <c r="D45" s="27" t="n">
        <f aca="false">D38/D47*100</f>
        <v>6.853488487383218</v>
      </c>
      <c r="E45" s="27" t="n">
        <f aca="false">E38/E47*100</f>
        <v>6.853523701120055</v>
      </c>
      <c r="F45" s="14" t="n">
        <f aca="false">D45-E45</f>
        <v>-3.521373683756934E-5</v>
      </c>
      <c r="G45" s="15" t="n">
        <f aca="false">D45/E45-1</f>
        <v>-5.1380484511476254E-6</v>
      </c>
      <c r="H45" s="16" t="s">
        <v>238</v>
      </c>
      <c r="J45" s="17"/>
      <c r="K45" s="17"/>
      <c r="L45" s="17"/>
      <c r="M45" s="17"/>
    </row>
    <row collapsed="false" customFormat="false" customHeight="false" hidden="false" ht="17.35" outlineLevel="0" r="46">
      <c r="A46" s="11" t="s">
        <v>82</v>
      </c>
      <c r="B46" s="26" t="s">
        <v>83</v>
      </c>
      <c r="C46" s="22" t="s">
        <v>29</v>
      </c>
      <c r="D46" s="27" t="n">
        <f aca="false">D41/D47*100</f>
        <v>22.010302541383677</v>
      </c>
      <c r="E46" s="27" t="n">
        <f aca="false">E41/E47*100</f>
        <v>22.010291384566703</v>
      </c>
      <c r="F46" s="14" t="n">
        <f aca="false">D46-E46</f>
        <v>1.1156816974278172E-5</v>
      </c>
      <c r="G46" s="15" t="n">
        <f aca="false">D46/E46-1</f>
        <v>5.068909256777943E-7</v>
      </c>
      <c r="H46" s="16"/>
      <c r="J46" s="17"/>
      <c r="K46" s="17"/>
      <c r="L46" s="17"/>
      <c r="M46" s="17"/>
    </row>
    <row collapsed="false" customFormat="false" customHeight="false" hidden="false" ht="17.35" outlineLevel="0" r="47">
      <c r="A47" s="11" t="s">
        <v>84</v>
      </c>
      <c r="B47" s="29" t="s">
        <v>85</v>
      </c>
      <c r="C47" s="10" t="s">
        <v>71</v>
      </c>
      <c r="D47" s="33" t="n">
        <v>44377.4</v>
      </c>
      <c r="E47" s="33" t="n">
        <v>42346.1</v>
      </c>
      <c r="F47" s="14" t="n">
        <f aca="false">D47-E47</f>
        <v>2031.300000000003</v>
      </c>
      <c r="G47" s="15" t="n">
        <f aca="false">D47/E47-1</f>
        <v>0.047968998325701895</v>
      </c>
      <c r="H47" s="16"/>
      <c r="J47" s="17" t="n">
        <v>44377.4</v>
      </c>
      <c r="K47" s="17" t="n">
        <v>42346.1</v>
      </c>
      <c r="L47" s="17" t="n">
        <f aca="false">D47-J47</f>
        <v>0.0</v>
      </c>
      <c r="M47" s="17" t="n">
        <f aca="false">E47-K47</f>
        <v>0.0</v>
      </c>
    </row>
    <row collapsed="false" customFormat="false" customHeight="false" hidden="false" ht="29.95" outlineLevel="0" r="48">
      <c r="A48" s="11" t="s">
        <v>86</v>
      </c>
      <c r="B48" s="12" t="s">
        <v>87</v>
      </c>
      <c r="C48" s="10" t="s">
        <v>71</v>
      </c>
      <c r="D48" s="14" t="n">
        <f aca="false">D49+D52</f>
        <v>383.8</v>
      </c>
      <c r="E48" s="14" t="n">
        <f aca="false">E49+E52</f>
        <v>378.79999999999995</v>
      </c>
      <c r="F48" s="14" t="n">
        <f aca="false">D48-E48</f>
        <v>5.000000000000057</v>
      </c>
      <c r="G48" s="15" t="n">
        <f aca="false">D48/E48-1</f>
        <v>0.013199577613516533</v>
      </c>
      <c r="H48" s="16"/>
      <c r="J48" s="17"/>
      <c r="K48" s="17"/>
      <c r="L48" s="17"/>
      <c r="M48" s="17"/>
    </row>
    <row collapsed="false" customFormat="false" customHeight="false" hidden="false" ht="17.35" outlineLevel="0" r="49">
      <c r="A49" s="11" t="s">
        <v>88</v>
      </c>
      <c r="B49" s="18" t="s">
        <v>18</v>
      </c>
      <c r="C49" s="19" t="s">
        <v>71</v>
      </c>
      <c r="D49" s="30" t="n">
        <f aca="false">D50+D51</f>
        <v>79.3</v>
      </c>
      <c r="E49" s="30" t="n">
        <f aca="false">E50+E51</f>
        <v>77.1</v>
      </c>
      <c r="F49" s="14" t="n">
        <f aca="false">D49-E49</f>
        <v>2.200000000000003</v>
      </c>
      <c r="G49" s="15" t="n">
        <f aca="false">D49/E49-1</f>
        <v>0.02853437094682243</v>
      </c>
      <c r="H49" s="16"/>
      <c r="J49" s="17"/>
      <c r="K49" s="17"/>
      <c r="L49" s="17"/>
      <c r="M49" s="17"/>
    </row>
    <row collapsed="false" customFormat="false" customHeight="false" hidden="false" ht="17.35" outlineLevel="0" r="50">
      <c r="A50" s="11" t="s">
        <v>89</v>
      </c>
      <c r="B50" s="21" t="s">
        <v>20</v>
      </c>
      <c r="C50" s="22" t="s">
        <v>71</v>
      </c>
      <c r="D50" s="33" t="n">
        <v>79.3</v>
      </c>
      <c r="E50" s="33" t="n">
        <v>77.1</v>
      </c>
      <c r="F50" s="14" t="n">
        <f aca="false">D50-E50</f>
        <v>2.200000000000003</v>
      </c>
      <c r="G50" s="15" t="n">
        <f aca="false">D50/E50-1</f>
        <v>0.02853437094682243</v>
      </c>
      <c r="H50" s="16"/>
      <c r="J50" s="17" t="n">
        <v>79.3</v>
      </c>
      <c r="K50" s="17" t="n">
        <v>77.1</v>
      </c>
      <c r="L50" s="17" t="n">
        <f aca="false">D50-J50</f>
        <v>0.0</v>
      </c>
      <c r="M50" s="17" t="n">
        <f aca="false">E50-K50</f>
        <v>0.0</v>
      </c>
    </row>
    <row collapsed="false" customFormat="false" customHeight="false" hidden="false" ht="17.35" outlineLevel="0" r="51">
      <c r="A51" s="11" t="s">
        <v>90</v>
      </c>
      <c r="B51" s="21" t="s">
        <v>22</v>
      </c>
      <c r="C51" s="22" t="s">
        <v>71</v>
      </c>
      <c r="D51" s="33" t="n">
        <v>0.0</v>
      </c>
      <c r="E51" s="33" t="n">
        <v>0.0</v>
      </c>
      <c r="F51" s="14" t="n">
        <f aca="false">D51-E51</f>
        <v>0.0</v>
      </c>
      <c r="G51" s="15" t="e">
        <f aca="false">D51/E51-1</f>
        <v>#DIV/0!</v>
      </c>
      <c r="H51" s="16"/>
      <c r="J51" s="17" t="n">
        <v>0.0</v>
      </c>
      <c r="K51" s="17" t="n">
        <v>0.0</v>
      </c>
      <c r="L51" s="17" t="n">
        <f aca="false">D51-J51</f>
        <v>0.0</v>
      </c>
      <c r="M51" s="17" t="n">
        <f aca="false">E51-K51</f>
        <v>0.0</v>
      </c>
    </row>
    <row collapsed="false" customFormat="false" customHeight="false" hidden="false" ht="17.35" outlineLevel="0" r="52">
      <c r="A52" s="11" t="s">
        <v>91</v>
      </c>
      <c r="B52" s="18" t="s">
        <v>24</v>
      </c>
      <c r="C52" s="19" t="s">
        <v>71</v>
      </c>
      <c r="D52" s="30" t="n">
        <f aca="false">D53+D54</f>
        <v>304.5</v>
      </c>
      <c r="E52" s="30" t="n">
        <f aca="false">E53+E54</f>
        <v>301.7</v>
      </c>
      <c r="F52" s="14" t="n">
        <f aca="false">D52-E52</f>
        <v>2.8000000000000114</v>
      </c>
      <c r="G52" s="15" t="n">
        <f aca="false">D52/E52-1</f>
        <v>0.009280742459396807</v>
      </c>
      <c r="H52" s="16"/>
      <c r="J52" s="17"/>
      <c r="K52" s="17"/>
      <c r="L52" s="17"/>
      <c r="M52" s="17"/>
    </row>
    <row collapsed="false" customFormat="false" customHeight="false" hidden="false" ht="17.35" outlineLevel="0" r="53">
      <c r="A53" s="11" t="s">
        <v>92</v>
      </c>
      <c r="B53" s="21" t="s">
        <v>20</v>
      </c>
      <c r="C53" s="22" t="s">
        <v>71</v>
      </c>
      <c r="D53" s="33" t="n">
        <v>255.9</v>
      </c>
      <c r="E53" s="33" t="n">
        <v>254.1</v>
      </c>
      <c r="F53" s="14" t="n">
        <f aca="false">D53-E53</f>
        <v>1.8000000000000114</v>
      </c>
      <c r="G53" s="15" t="n">
        <f aca="false">D53/E53-1</f>
        <v>0.007083825265643551</v>
      </c>
      <c r="H53" s="16"/>
      <c r="J53" s="17" t="n">
        <v>255.9</v>
      </c>
      <c r="K53" s="17" t="n">
        <v>254.1</v>
      </c>
      <c r="L53" s="17" t="n">
        <f aca="false">D53-J53</f>
        <v>0.0</v>
      </c>
      <c r="M53" s="17" t="n">
        <f aca="false">E53-K53</f>
        <v>0.0</v>
      </c>
    </row>
    <row collapsed="false" customFormat="false" customHeight="false" hidden="false" ht="17.35" outlineLevel="0" r="54">
      <c r="A54" s="11" t="s">
        <v>93</v>
      </c>
      <c r="B54" s="21" t="s">
        <v>22</v>
      </c>
      <c r="C54" s="22" t="s">
        <v>71</v>
      </c>
      <c r="D54" s="33" t="n">
        <v>48.6</v>
      </c>
      <c r="E54" s="33" t="n">
        <v>47.6</v>
      </c>
      <c r="F54" s="14" t="n">
        <f aca="false">D54-E54</f>
        <v>1.0</v>
      </c>
      <c r="G54" s="15" t="n">
        <f aca="false">D54/E54-1</f>
        <v>0.021008403361344463</v>
      </c>
      <c r="H54" s="16"/>
      <c r="J54" s="17" t="n">
        <v>48.6</v>
      </c>
      <c r="K54" s="17" t="n">
        <v>47.6</v>
      </c>
      <c r="L54" s="17" t="n">
        <f aca="false">D54-J54</f>
        <v>0.0</v>
      </c>
      <c r="M54" s="17" t="n">
        <f aca="false">E54-K54</f>
        <v>0.0</v>
      </c>
    </row>
    <row collapsed="false" customFormat="false" customHeight="false" hidden="false" ht="29.95" outlineLevel="0" r="55">
      <c r="A55" s="11" t="s">
        <v>94</v>
      </c>
      <c r="B55" s="34" t="s">
        <v>95</v>
      </c>
      <c r="C55" s="35" t="s">
        <v>96</v>
      </c>
      <c r="D55" s="36" t="n">
        <v>1.4733098E9</v>
      </c>
      <c r="E55" s="37" t="n">
        <v>1.3460904E9</v>
      </c>
      <c r="F55" s="14" t="n">
        <f aca="false">D55-E55</f>
        <v>1.272194E8</v>
      </c>
      <c r="G55" s="15" t="n">
        <f aca="false">D55/E55-1</f>
        <v>0.0945102944051901</v>
      </c>
      <c r="H55" s="16"/>
      <c r="J55" s="17" t="n">
        <v>0.0</v>
      </c>
      <c r="K55" s="17" t="n">
        <v>0.0</v>
      </c>
      <c r="L55" s="17"/>
      <c r="M55" s="17"/>
    </row>
    <row collapsed="false" customFormat="false" customHeight="false" hidden="false" ht="58.45" outlineLevel="0" r="56">
      <c r="A56" s="11" t="s">
        <v>97</v>
      </c>
      <c r="B56" s="38" t="s">
        <v>98</v>
      </c>
      <c r="C56" s="35" t="s">
        <v>96</v>
      </c>
      <c r="D56" s="14" t="n">
        <f aca="false">D57+D58</f>
        <v>1692577.0</v>
      </c>
      <c r="E56" s="13" t="n">
        <f aca="false">E57+E58</f>
        <v>1452054.3</v>
      </c>
      <c r="F56" s="14" t="n">
        <f aca="false">D56-E56</f>
        <v>240522.69999999995</v>
      </c>
      <c r="G56" s="15" t="n">
        <f aca="false">D56/E56-1</f>
        <v>0.1656430479218305</v>
      </c>
      <c r="H56" s="16" t="s">
        <v>238</v>
      </c>
      <c r="J56" s="17"/>
      <c r="K56" s="17"/>
      <c r="L56" s="17"/>
      <c r="M56" s="17"/>
    </row>
    <row collapsed="false" customFormat="false" customHeight="false" hidden="false" ht="58.45" outlineLevel="0" r="57">
      <c r="A57" s="11" t="s">
        <v>99</v>
      </c>
      <c r="B57" s="39" t="s">
        <v>100</v>
      </c>
      <c r="C57" s="35" t="s">
        <v>96</v>
      </c>
      <c r="D57" s="33" t="n">
        <v>1692577.0</v>
      </c>
      <c r="E57" s="40" t="n">
        <v>1452054.3</v>
      </c>
      <c r="F57" s="14" t="n">
        <f aca="false">D57-E57</f>
        <v>240522.69999999995</v>
      </c>
      <c r="G57" s="15" t="n">
        <f aca="false">D57/E57-1</f>
        <v>0.1656430479218305</v>
      </c>
      <c r="H57" s="16" t="s">
        <v>237</v>
      </c>
      <c r="J57" s="17" t="n">
        <v>0.0</v>
      </c>
      <c r="K57" s="17" t="n">
        <v>0.0</v>
      </c>
      <c r="L57" s="17"/>
      <c r="M57" s="17"/>
    </row>
    <row collapsed="false" customFormat="false" customHeight="false" hidden="false" ht="44.2" outlineLevel="0" r="58">
      <c r="A58" s="11" t="s">
        <v>101</v>
      </c>
      <c r="B58" s="39" t="s">
        <v>102</v>
      </c>
      <c r="C58" s="35" t="s">
        <v>96</v>
      </c>
      <c r="D58" s="32" t="n">
        <v>0.0</v>
      </c>
      <c r="E58" s="23" t="n">
        <v>0.0</v>
      </c>
      <c r="F58" s="14" t="n">
        <f aca="false">D58-E58</f>
        <v>0.0</v>
      </c>
      <c r="G58" s="15" t="e">
        <f aca="false">D58/E58-1</f>
        <v>#DIV/0!</v>
      </c>
      <c r="H58" s="16"/>
      <c r="J58" s="17" t="n">
        <v>0.0</v>
      </c>
      <c r="K58" s="17" t="n">
        <v>0.0</v>
      </c>
      <c r="L58" s="17"/>
      <c r="M58" s="17"/>
    </row>
    <row collapsed="false" customFormat="false" customHeight="false" hidden="false" ht="12.8" outlineLevel="0" r="59">
      <c r="B59" s="41"/>
      <c r="C59" s="42"/>
      <c r="D59" s="42"/>
      <c r="E59" s="42"/>
      <c r="F59" s="42"/>
      <c r="G59" s="42"/>
    </row>
    <row collapsed="false" customFormat="false" customHeight="false" hidden="false" ht="15.7" outlineLevel="0" r="60">
      <c r="B60" s="43" t="s">
        <v>103</v>
      </c>
      <c r="C60" s="44"/>
      <c r="D60" s="45"/>
      <c r="E60" s="44"/>
      <c r="F60" s="46"/>
      <c r="G60" s="46"/>
    </row>
    <row collapsed="false" customFormat="false" customHeight="false" hidden="false" ht="12.8" outlineLevel="0" r="61">
      <c r="B61" s="47"/>
      <c r="C61" s="48"/>
      <c r="D61" s="49" t="s">
        <v>104</v>
      </c>
      <c r="E61" s="49"/>
      <c r="F61" s="50" t="s">
        <v>105</v>
      </c>
      <c r="G61" s="50" t="s">
        <v>105</v>
      </c>
    </row>
    <row collapsed="false" customFormat="false" customHeight="false" hidden="false" ht="12.8" outlineLevel="0" r="62">
      <c r="B62" s="47" t="s">
        <v>106</v>
      </c>
      <c r="C62" s="49"/>
      <c r="D62" s="49"/>
      <c r="E62" s="49"/>
      <c r="F62" s="49"/>
      <c r="G62" s="49"/>
    </row>
    <row collapsed="false" customFormat="false" customHeight="false" hidden="false" ht="12.8" outlineLevel="0" r="63">
      <c r="B63" s="47" t="s">
        <v>107</v>
      </c>
      <c r="C63" s="49"/>
      <c r="D63" s="49"/>
      <c r="E63" s="49"/>
      <c r="F63" s="49"/>
      <c r="G63" s="49"/>
    </row>
    <row collapsed="false" customFormat="false" customHeight="false" hidden="false" ht="12.8" outlineLevel="0" r="64">
      <c r="B64" s="51"/>
      <c r="C64" s="42"/>
      <c r="D64" s="42"/>
      <c r="E64" s="42"/>
      <c r="F64" s="42"/>
      <c r="G64" s="42"/>
    </row>
    <row collapsed="false" customFormat="false" customHeight="false" hidden="false" ht="15.7" outlineLevel="0" r="65">
      <c r="B65" s="52" t="s">
        <v>108</v>
      </c>
      <c r="C65" s="52"/>
      <c r="D65" s="52"/>
      <c r="E65" s="52"/>
      <c r="F65" s="52"/>
      <c r="G65" s="52"/>
    </row>
    <row collapsed="false" customFormat="false" customHeight="true" hidden="false" ht="17.2" outlineLevel="0" r="66">
      <c r="B66" s="53" t="s">
        <v>109</v>
      </c>
      <c r="C66" s="53"/>
      <c r="D66" s="53"/>
      <c r="E66" s="53"/>
      <c r="F66" s="53"/>
      <c r="G66" s="53"/>
    </row>
    <row collapsed="false" customFormat="false" customHeight="false" hidden="false" ht="15" outlineLevel="0" r="67">
      <c r="B67" s="54" t="s">
        <v>110</v>
      </c>
      <c r="C67" s="55"/>
      <c r="D67" s="55"/>
      <c r="E67" s="55"/>
      <c r="F67" s="55"/>
      <c r="G67" s="55"/>
    </row>
  </sheetData>
  <mergeCells count="7">
    <mergeCell ref="E1:F1"/>
    <mergeCell ref="B3:F3"/>
    <mergeCell ref="B4:F4"/>
    <mergeCell ref="B5:F5"/>
    <mergeCell ref="J5:K5"/>
    <mergeCell ref="L5:M5"/>
    <mergeCell ref="B66:F66"/>
  </mergeCells>
  <conditionalFormatting sqref="D9">
    <cfRule aboveAverage="0" bottom="0" dxfId="0" equalAverage="0" operator="equal" percent="0" priority="2" rank="0" text="" type="cellIs">
      <formula>'Приложение 2'!J9</formula>
    </cfRule>
    <cfRule aboveAverage="0" bottom="0" dxfId="1" equalAverage="0" operator="notBetween" percent="0" priority="3" rank="0" text="" type="cellIs">
      <formula>'Приложение 2'!J9-0.15</formula>
      <formula>'Приложение 2'!J9+0.15</formula>
    </cfRule>
  </conditionalFormatting>
  <conditionalFormatting sqref="E9">
    <cfRule aboveAverage="0" bottom="0" dxfId="0" equalAverage="0" operator="equal" percent="0" priority="4" rank="0" text="" type="cellIs">
      <formula>'Приложение 2'!K9</formula>
    </cfRule>
    <cfRule aboveAverage="0" bottom="0" dxfId="1" equalAverage="0" operator="notBetween" percent="0" priority="5" rank="0" text="" type="cellIs">
      <formula>'Приложение 2'!K9-0.15</formula>
      <formula>'Приложение 2'!K9+0.15</formula>
    </cfRule>
  </conditionalFormatting>
  <conditionalFormatting sqref="D10">
    <cfRule aboveAverage="0" bottom="0" dxfId="0" equalAverage="0" operator="equal" percent="0" priority="6" rank="0" text="" type="cellIs">
      <formula>'Приложение 2'!J10</formula>
    </cfRule>
    <cfRule aboveAverage="0" bottom="0" dxfId="1" equalAverage="0" operator="notBetween" percent="0" priority="7" rank="0" text="" type="cellIs">
      <formula>'Приложение 2'!J10-0.15</formula>
      <formula>'Приложение 2'!J10+0.15</formula>
    </cfRule>
  </conditionalFormatting>
  <conditionalFormatting sqref="E10">
    <cfRule aboveAverage="0" bottom="0" dxfId="0" equalAverage="0" operator="equal" percent="0" priority="8" rank="0" text="" type="cellIs">
      <formula>'Приложение 2'!K10</formula>
    </cfRule>
    <cfRule aboveAverage="0" bottom="0" dxfId="1" equalAverage="0" operator="notBetween" percent="0" priority="9" rank="0" text="" type="cellIs">
      <formula>'Приложение 2'!K10-0.15</formula>
      <formula>'Приложение 2'!K10+0.15</formula>
    </cfRule>
  </conditionalFormatting>
  <conditionalFormatting sqref="D19">
    <cfRule aboveAverage="0" bottom="0" dxfId="0" equalAverage="0" operator="equal" percent="0" priority="10" rank="0" text="" type="cellIs">
      <formula>'Приложение 2'!J19</formula>
    </cfRule>
    <cfRule aboveAverage="0" bottom="0" dxfId="1" equalAverage="0" operator="notBetween" percent="0" priority="11" rank="0" text="" type="cellIs">
      <formula>'Приложение 2'!J19-0.15</formula>
      <formula>'Приложение 2'!J19+0.15</formula>
    </cfRule>
  </conditionalFormatting>
  <conditionalFormatting sqref="E19">
    <cfRule aboveAverage="0" bottom="0" dxfId="0" equalAverage="0" operator="equal" percent="0" priority="12" rank="0" text="" type="cellIs">
      <formula>'Приложение 2'!K19</formula>
    </cfRule>
    <cfRule aboveAverage="0" bottom="0" dxfId="1" equalAverage="0" operator="notBetween" percent="0" priority="13" rank="0" text="" type="cellIs">
      <formula>'Приложение 2'!K19-0.15</formula>
      <formula>'Приложение 2'!K19+0.15</formula>
    </cfRule>
  </conditionalFormatting>
  <conditionalFormatting sqref="D22">
    <cfRule aboveAverage="0" bottom="0" dxfId="0" equalAverage="0" operator="equal" percent="0" priority="14" rank="0" text="" type="cellIs">
      <formula>'Приложение 2'!J22</formula>
    </cfRule>
    <cfRule aboveAverage="0" bottom="0" dxfId="1" equalAverage="0" operator="notBetween" percent="0" priority="15" rank="0" text="" type="cellIs">
      <formula>'Приложение 2'!J22-0.15</formula>
      <formula>'Приложение 2'!J22+0.15</formula>
    </cfRule>
  </conditionalFormatting>
  <conditionalFormatting sqref="E22">
    <cfRule aboveAverage="0" bottom="0" dxfId="0" equalAverage="0" operator="equal" percent="0" priority="16" rank="0" text="" type="cellIs">
      <formula>'Приложение 2'!K22</formula>
    </cfRule>
    <cfRule aboveAverage="0" bottom="0" dxfId="1" equalAverage="0" operator="notBetween" percent="0" priority="17" rank="0" text="" type="cellIs">
      <formula>'Приложение 2'!K22-0.15</formula>
      <formula>'Приложение 2'!K22+0.15</formula>
    </cfRule>
  </conditionalFormatting>
  <conditionalFormatting sqref="D23">
    <cfRule aboveAverage="0" bottom="0" dxfId="0" equalAverage="0" operator="equal" percent="0" priority="18" rank="0" text="" type="cellIs">
      <formula>'Приложение 2'!J23</formula>
    </cfRule>
    <cfRule aboveAverage="0" bottom="0" dxfId="1" equalAverage="0" operator="notBetween" percent="0" priority="19" rank="0" text="" type="cellIs">
      <formula>'Приложение 2'!J23-0.15</formula>
      <formula>'Приложение 2'!J23+0.15</formula>
    </cfRule>
  </conditionalFormatting>
  <conditionalFormatting sqref="E23">
    <cfRule aboveAverage="0" bottom="0" dxfId="0" equalAverage="0" operator="equal" percent="0" priority="20" rank="0" text="" type="cellIs">
      <formula>'Приложение 2'!K23</formula>
    </cfRule>
    <cfRule aboveAverage="0" bottom="0" dxfId="1" equalAverage="0" operator="notBetween" percent="0" priority="21" rank="0" text="" type="cellIs">
      <formula>'Приложение 2'!K23-0.15</formula>
      <formula>'Приложение 2'!K23+0.15</formula>
    </cfRule>
  </conditionalFormatting>
  <conditionalFormatting sqref="D12">
    <cfRule aboveAverage="0" bottom="0" dxfId="0" equalAverage="0" operator="equal" percent="0" priority="22" rank="0" text="" type="cellIs">
      <formula>'Приложение 2'!J12</formula>
    </cfRule>
    <cfRule aboveAverage="0" bottom="0" dxfId="1" equalAverage="0" operator="notBetween" percent="0" priority="23" rank="0" text="" type="cellIs">
      <formula>'Приложение 2'!J12 -0.15</formula>
      <formula>'Приложение 2'!J12+0.15</formula>
    </cfRule>
  </conditionalFormatting>
  <conditionalFormatting sqref="D13">
    <cfRule aboveAverage="0" bottom="0" dxfId="0" equalAverage="0" operator="equal" percent="0" priority="24" rank="0" text="" type="cellIs">
      <formula>'Приложение 2'!J13</formula>
    </cfRule>
    <cfRule aboveAverage="0" bottom="0" dxfId="1" equalAverage="0" operator="notBetween" percent="0" priority="25" rank="0" text="" type="cellIs">
      <formula>'Приложение 2'!J13-0.15</formula>
      <formula>'Приложение 2'!J13+0.15</formula>
    </cfRule>
  </conditionalFormatting>
  <conditionalFormatting sqref="D25">
    <cfRule aboveAverage="0" bottom="0" dxfId="0" equalAverage="0" operator="equal" percent="0" priority="26" rank="0" text="" type="cellIs">
      <formula>'Приложение 2'!J25</formula>
    </cfRule>
    <cfRule aboveAverage="0" bottom="0" dxfId="1" equalAverage="0" operator="notBetween" percent="0" priority="27" rank="0" text="" type="cellIs">
      <formula>'Приложение 2'!J25-0.15</formula>
      <formula>'Приложение 2'!J25+0.15</formula>
    </cfRule>
  </conditionalFormatting>
  <conditionalFormatting sqref="E12">
    <cfRule aboveAverage="0" bottom="0" dxfId="0" equalAverage="0" operator="equal" percent="0" priority="28" rank="0" text="" type="cellIs">
      <formula>'Приложение 2'!K12</formula>
    </cfRule>
    <cfRule aboveAverage="0" bottom="0" dxfId="1" equalAverage="0" operator="notBetween" percent="0" priority="29" rank="0" text="" type="cellIs">
      <formula>'Приложение 2'!K12-0.15</formula>
      <formula>'Приложение 2'!K12+0.15</formula>
    </cfRule>
  </conditionalFormatting>
  <conditionalFormatting sqref="E13">
    <cfRule aboveAverage="0" bottom="0" dxfId="0" equalAverage="0" operator="equal" percent="0" priority="30" rank="0" text="" type="cellIs">
      <formula>'Приложение 2'!K13</formula>
    </cfRule>
    <cfRule aboveAverage="0" bottom="0" dxfId="1" equalAverage="0" operator="notBetween" percent="0" priority="31" rank="0" text="" type="cellIs">
      <formula>'Приложение 2'!K13-0.15</formula>
      <formula>'Приложение 2'!K13+0.15</formula>
    </cfRule>
  </conditionalFormatting>
  <conditionalFormatting sqref="E25">
    <cfRule aboveAverage="0" bottom="0" dxfId="0" equalAverage="0" operator="equal" percent="0" priority="32" rank="0" text="" type="cellIs">
      <formula>'Приложение 2'!K25</formula>
    </cfRule>
    <cfRule aboveAverage="0" bottom="0" dxfId="1" equalAverage="0" operator="notBetween" percent="0" priority="33" rank="0" text="" type="cellIs">
      <formula>'Приложение 2'!K25-0.15</formula>
      <formula>'Приложение 2'!K25+0.15</formula>
    </cfRule>
  </conditionalFormatting>
  <conditionalFormatting sqref="E26">
    <cfRule aboveAverage="0" bottom="0" dxfId="0" equalAverage="0" operator="equal" percent="0" priority="34" rank="0" text="" type="cellIs">
      <formula>'Приложение 2'!K26</formula>
    </cfRule>
    <cfRule aboveAverage="0" bottom="0" dxfId="1" equalAverage="0" operator="notBetween" percent="0" priority="35" rank="0" text="" type="cellIs">
      <formula>'Приложение 2'!K26-0.15</formula>
      <formula>'Приложение 2'!K26+0.15</formula>
    </cfRule>
  </conditionalFormatting>
  <conditionalFormatting sqref="D54">
    <cfRule aboveAverage="0" bottom="0" dxfId="0" equalAverage="0" operator="equal" percent="0" priority="36" rank="0" text="" type="cellIs">
      <formula>'Приложение 2'!J54</formula>
    </cfRule>
    <cfRule aboveAverage="0" bottom="0" dxfId="1" equalAverage="0" operator="notBetween" percent="0" priority="37" rank="0" text="" type="cellIs">
      <formula>'Приложение 2'!J54-0.15</formula>
      <formula>'Приложение 2'!J54+0.15</formula>
    </cfRule>
  </conditionalFormatting>
  <conditionalFormatting sqref="D26">
    <cfRule aboveAverage="0" bottom="0" dxfId="0" equalAverage="0" operator="equal" percent="0" priority="38" rank="0" text="" type="cellIs">
      <formula>'Приложение 2'!J26</formula>
    </cfRule>
    <cfRule aboveAverage="0" bottom="0" dxfId="1" equalAverage="0" operator="notBetween" percent="0" priority="39" rank="0" text="" type="cellIs">
      <formula>'Приложение 2'!J26-0.15</formula>
      <formula>'Приложение 2'!J26+0.15</formula>
    </cfRule>
  </conditionalFormatting>
  <conditionalFormatting sqref="D30">
    <cfRule aboveAverage="0" bottom="0" dxfId="0" equalAverage="0" operator="equal" percent="0" priority="40" rank="0" text="" type="cellIs">
      <formula>'Приложение 2'!J30</formula>
    </cfRule>
    <cfRule aboveAverage="0" bottom="0" dxfId="1" equalAverage="0" operator="notBetween" percent="0" priority="41" rank="0" text="" type="cellIs">
      <formula>'Приложение 2'!J30-0.15</formula>
      <formula>'Приложение 2'!J30+0.15</formula>
    </cfRule>
  </conditionalFormatting>
  <conditionalFormatting sqref="D33">
    <cfRule aboveAverage="0" bottom="0" dxfId="0" equalAverage="0" operator="equal" percent="0" priority="42" rank="0" text="" type="cellIs">
      <formula>'Приложение 2'!J33</formula>
    </cfRule>
    <cfRule aboveAverage="0" bottom="0" dxfId="1" equalAverage="0" operator="notBetween" percent="0" priority="43" rank="0" text="" type="cellIs">
      <formula>'Приложение 2'!J33-0.15</formula>
      <formula>'Приложение 2'!J33+0.15</formula>
    </cfRule>
  </conditionalFormatting>
  <conditionalFormatting sqref="D34">
    <cfRule aboveAverage="0" bottom="0" dxfId="0" equalAverage="0" operator="equal" percent="0" priority="44" rank="0" text="" type="cellIs">
      <formula>'Приложение 2'!J34</formula>
    </cfRule>
    <cfRule aboveAverage="0" bottom="0" dxfId="1" equalAverage="0" operator="notBetween" percent="0" priority="45" rank="0" text="" type="cellIs">
      <formula>'Приложение 2'!J34-0.15</formula>
      <formula>'Приложение 2'!J34+0.15</formula>
    </cfRule>
  </conditionalFormatting>
  <conditionalFormatting sqref="D35">
    <cfRule aboveAverage="0" bottom="0" dxfId="0" equalAverage="0" operator="equal" percent="0" priority="46" rank="0" text="" type="cellIs">
      <formula>'Приложение 2'!J35</formula>
    </cfRule>
    <cfRule aboveAverage="0" bottom="0" dxfId="1" equalAverage="0" operator="notBetween" percent="0" priority="47" rank="0" text="" type="cellIs">
      <formula>'Приложение 2'!J35-0.15</formula>
      <formula>'Приложение 2'!J35+0.15</formula>
    </cfRule>
  </conditionalFormatting>
  <conditionalFormatting sqref="D36">
    <cfRule aboveAverage="0" bottom="0" dxfId="0" equalAverage="0" operator="equal" percent="0" priority="48" rank="0" text="" type="cellIs">
      <formula>'Приложение 2'!J36</formula>
    </cfRule>
    <cfRule aboveAverage="0" bottom="0" dxfId="1" equalAverage="0" operator="notBetween" percent="0" priority="49" rank="0" text="" type="cellIs">
      <formula>'Приложение 2'!J36-0.15</formula>
      <formula>'Приложение 2'!J36+0.15</formula>
    </cfRule>
  </conditionalFormatting>
  <conditionalFormatting sqref="D42">
    <cfRule aboveAverage="0" bottom="0" dxfId="0" equalAverage="0" operator="equal" percent="0" priority="50" rank="0" text="" type="cellIs">
      <formula>'Приложение 2'!J42</formula>
    </cfRule>
    <cfRule aboveAverage="0" bottom="0" dxfId="1" equalAverage="0" operator="notBetween" percent="0" priority="51" rank="0" text="" type="cellIs">
      <formula>'Приложение 2'!J42-0.15</formula>
      <formula>'Приложение 2'!J42+0.15</formula>
    </cfRule>
  </conditionalFormatting>
  <conditionalFormatting sqref="D43">
    <cfRule aboveAverage="0" bottom="0" dxfId="0" equalAverage="0" operator="equal" percent="0" priority="52" rank="0" text="" type="cellIs">
      <formula>'Приложение 2'!J43</formula>
    </cfRule>
    <cfRule aboveAverage="0" bottom="0" dxfId="1" equalAverage="0" operator="notBetween" percent="0" priority="53" rank="0" text="" type="cellIs">
      <formula>'Приложение 2'!J43-0.15</formula>
      <formula>'Приложение 2'!J43+0.15</formula>
    </cfRule>
  </conditionalFormatting>
  <conditionalFormatting sqref="D47">
    <cfRule aboveAverage="0" bottom="0" dxfId="0" equalAverage="0" operator="equal" percent="0" priority="54" rank="0" text="" type="cellIs">
      <formula>'Приложение 2'!J47</formula>
    </cfRule>
    <cfRule aboveAverage="0" bottom="0" dxfId="1" equalAverage="0" operator="notBetween" percent="0" priority="55" rank="0" text="" type="cellIs">
      <formula>'Приложение 2'!J47-0.15</formula>
      <formula>'Приложение 2'!J47+0.15</formula>
    </cfRule>
  </conditionalFormatting>
  <conditionalFormatting sqref="D50">
    <cfRule aboveAverage="0" bottom="0" dxfId="0" equalAverage="0" operator="equal" percent="0" priority="56" rank="0" text="" type="cellIs">
      <formula>'Приложение 2'!J50</formula>
    </cfRule>
    <cfRule aboveAverage="0" bottom="0" dxfId="1" equalAverage="0" operator="notBetween" percent="0" priority="57" rank="0" text="" type="cellIs">
      <formula>'Приложение 2'!J50-0.15</formula>
      <formula>'Приложение 2'!J50+0.15</formula>
    </cfRule>
  </conditionalFormatting>
  <conditionalFormatting sqref="D51">
    <cfRule aboveAverage="0" bottom="0" dxfId="0" equalAverage="0" operator="equal" percent="0" priority="58" rank="0" text="" type="cellIs">
      <formula>'Приложение 2'!J51</formula>
    </cfRule>
    <cfRule aboveAverage="0" bottom="0" dxfId="1" equalAverage="0" operator="notBetween" percent="0" priority="59" rank="0" text="" type="cellIs">
      <formula>'Приложение 2'!J51-0.15</formula>
      <formula>'Приложение 2'!J51+0.15</formula>
    </cfRule>
  </conditionalFormatting>
  <conditionalFormatting sqref="D53">
    <cfRule aboveAverage="0" bottom="0" dxfId="0" equalAverage="0" operator="equal" percent="0" priority="60" rank="0" text="" type="cellIs">
      <formula>'Приложение 2'!J53</formula>
    </cfRule>
    <cfRule aboveAverage="0" bottom="0" dxfId="1" equalAverage="0" operator="notBetween" percent="0" priority="61" rank="0" text="" type="cellIs">
      <formula>'Приложение 2'!J53-0.15</formula>
      <formula>'Приложение 2'!J53+0.15</formula>
    </cfRule>
  </conditionalFormatting>
  <conditionalFormatting sqref="E30">
    <cfRule aboveAverage="0" bottom="0" dxfId="0" equalAverage="0" operator="equal" percent="0" priority="62" rank="0" text="" type="cellIs">
      <formula>'Приложение 2'!K30</formula>
    </cfRule>
    <cfRule aboveAverage="0" bottom="0" dxfId="1" equalAverage="0" operator="notBetween" percent="0" priority="63" rank="0" text="" type="cellIs">
      <formula>'Приложение 2'!K30-0.15</formula>
      <formula>'Приложение 2'!K30+0.15</formula>
    </cfRule>
  </conditionalFormatting>
  <conditionalFormatting sqref="E33">
    <cfRule aboveAverage="0" bottom="0" dxfId="0" equalAverage="0" operator="equal" percent="0" priority="64" rank="0" text="" type="cellIs">
      <formula>'Приложение 2'!K33</formula>
    </cfRule>
    <cfRule aboveAverage="0" bottom="0" dxfId="1" equalAverage="0" operator="notBetween" percent="0" priority="65" rank="0" text="" type="cellIs">
      <formula>'Приложение 2'!K33-0.15</formula>
      <formula>'Приложение 2'!K33+0.15</formula>
    </cfRule>
  </conditionalFormatting>
  <conditionalFormatting sqref="E34">
    <cfRule aboveAverage="0" bottom="0" dxfId="0" equalAverage="0" operator="equal" percent="0" priority="66" rank="0" text="" type="cellIs">
      <formula>'Приложение 2'!K34</formula>
    </cfRule>
    <cfRule aboveAverage="0" bottom="0" dxfId="1" equalAverage="0" operator="notBetween" percent="0" priority="67" rank="0" text="" type="cellIs">
      <formula>'Приложение 2'!K34-0.15</formula>
      <formula>'Приложение 2'!K34+0.15</formula>
    </cfRule>
  </conditionalFormatting>
  <conditionalFormatting sqref="E35">
    <cfRule aboveAverage="0" bottom="0" dxfId="0" equalAverage="0" operator="equal" percent="0" priority="68" rank="0" text="" type="cellIs">
      <formula>'Приложение 2'!K35</formula>
    </cfRule>
    <cfRule aboveAverage="0" bottom="0" dxfId="1" equalAverage="0" operator="notBetween" percent="0" priority="69" rank="0" text="" type="cellIs">
      <formula>'Приложение 2'!K35-0.15</formula>
      <formula>'Приложение 2'!K35+0.15</formula>
    </cfRule>
  </conditionalFormatting>
  <conditionalFormatting sqref="E36">
    <cfRule aboveAverage="0" bottom="0" dxfId="0" equalAverage="0" operator="equal" percent="0" priority="70" rank="0" text="" type="cellIs">
      <formula>'Приложение 2'!K36</formula>
    </cfRule>
    <cfRule aboveAverage="0" bottom="0" dxfId="1" equalAverage="0" operator="notBetween" percent="0" priority="71" rank="0" text="" type="cellIs">
      <formula>'Приложение 2'!K36-0.15</formula>
      <formula>'Приложение 2'!K36+0.15</formula>
    </cfRule>
  </conditionalFormatting>
  <conditionalFormatting sqref="E42">
    <cfRule aboveAverage="0" bottom="0" dxfId="0" equalAverage="0" operator="equal" percent="0" priority="72" rank="0" text="" type="cellIs">
      <formula>'Приложение 2'!K42</formula>
    </cfRule>
    <cfRule aboveAverage="0" bottom="0" dxfId="1" equalAverage="0" operator="notBetween" percent="0" priority="73" rank="0" text="" type="cellIs">
      <formula>'Приложение 2'!K42-0.15</formula>
      <formula>'Приложение 2'!K42+0.15</formula>
    </cfRule>
  </conditionalFormatting>
  <conditionalFormatting sqref="E43">
    <cfRule aboveAverage="0" bottom="0" dxfId="0" equalAverage="0" operator="equal" percent="0" priority="74" rank="0" text="" type="cellIs">
      <formula>'Приложение 2'!K43</formula>
    </cfRule>
    <cfRule aboveAverage="0" bottom="0" dxfId="1" equalAverage="0" operator="notBetween" percent="0" priority="75" rank="0" text="" type="cellIs">
      <formula>'Приложение 2'!K43-0.15</formula>
      <formula>'Приложение 2'!K43+0.15</formula>
    </cfRule>
  </conditionalFormatting>
  <conditionalFormatting sqref="E47">
    <cfRule aboveAverage="0" bottom="0" dxfId="0" equalAverage="0" operator="equal" percent="0" priority="76" rank="0" text="" type="cellIs">
      <formula>'Приложение 2'!K47</formula>
    </cfRule>
    <cfRule aboveAverage="0" bottom="0" dxfId="1" equalAverage="0" operator="notBetween" percent="0" priority="77" rank="0" text="" type="cellIs">
      <formula>'Приложение 2'!K47-0.15</formula>
      <formula>'Приложение 2'!K47+0.15</formula>
    </cfRule>
  </conditionalFormatting>
  <conditionalFormatting sqref="E50">
    <cfRule aboveAverage="0" bottom="0" dxfId="0" equalAverage="0" operator="equal" percent="0" priority="78" rank="0" text="" type="cellIs">
      <formula>'Приложение 2'!K50</formula>
    </cfRule>
    <cfRule aboveAverage="0" bottom="0" dxfId="1" equalAverage="0" operator="notBetween" percent="0" priority="79" rank="0" text="" type="cellIs">
      <formula>'Приложение 2'!K50-0.15</formula>
      <formula>'Приложение 2'!K50+0.15</formula>
    </cfRule>
  </conditionalFormatting>
  <conditionalFormatting sqref="E51">
    <cfRule aboveAverage="0" bottom="0" dxfId="0" equalAverage="0" operator="equal" percent="0" priority="80" rank="0" text="" type="cellIs">
      <formula>'Приложение 2'!K51</formula>
    </cfRule>
    <cfRule aboveAverage="0" bottom="0" dxfId="1" equalAverage="0" operator="notBetween" percent="0" priority="81" rank="0" text="" type="cellIs">
      <formula>'Приложение 2'!K51-0.15</formula>
      <formula>'Приложение 2'!K51+0.15</formula>
    </cfRule>
  </conditionalFormatting>
  <conditionalFormatting sqref="E53">
    <cfRule aboveAverage="0" bottom="0" dxfId="0" equalAverage="0" operator="equal" percent="0" priority="82" rank="0" text="" type="cellIs">
      <formula>'Приложение 2'!K53</formula>
    </cfRule>
    <cfRule aboveAverage="0" bottom="0" dxfId="1" equalAverage="0" operator="notBetween" percent="0" priority="83" rank="0" text="" type="cellIs">
      <formula>'Приложение 2'!K53-0.15</formula>
      <formula>'Приложение 2'!K53+0.15</formula>
    </cfRule>
  </conditionalFormatting>
  <conditionalFormatting sqref="E54">
    <cfRule aboveAverage="0" bottom="0" dxfId="0" equalAverage="0" operator="equal" percent="0" priority="84" rank="0" text="" type="cellIs">
      <formula>'Приложение 2'!K54</formula>
    </cfRule>
    <cfRule aboveAverage="0" bottom="0" dxfId="1" equalAverage="0" operator="notBetween" percent="0" priority="85" rank="0" text="" type="cellIs">
      <formula>'Приложение 2'!K54-0.15</formula>
      <formula>'Приложение 2'!K54+0.15</formula>
    </cfRule>
  </conditionalFormatting>
  <printOptions gridLines="false" gridLinesSet="true" headings="false" horizontalCentered="false" verticalCentered="false"/>
  <pageMargins bottom="1.05277777777778" footer="0.7875" header="0.7875" left="0.7875" right="0.7875" top="1.05277777777778"/>
  <pageSetup blackAndWhite="false" cellComments="none" copies="1" draft="false" firstPageNumber="0" fitToHeight="1" fitToWidth="1" horizontalDpi="300" orientation="portrait" pageOrder="downThenOver" paperSize="9" scale="100" useFirstPageNumber="false" verticalDpi="300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2252</TotalTime>
  <Application>LibreOffice/5.2.3.3$Windows_x86 LibreOffice_project/d54a8868f08a7b39642414cf2c8ef2f228f780cf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2017-01-20T15:44:22Z</dcterms:created>
  <dc:creator>Администратор</dc:creator>
  <dc:language>ru-RU</dc:language>
  <dcterms:modified xsi:type="dcterms:W3CDTF">2018-07-10T12:34:43Z</dcterms:modified>
  <cp:revision>254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AppVersion" pid="2">
    <vt:lpwstr>15.0300</vt:lpwstr>
  </property>
  <property fmtid="{D5CDD505-2E9C-101B-9397-08002B2CF9AE}" name="DocSecurity" pid="3">
    <vt:i4>0</vt:i4>
  </property>
  <property fmtid="{D5CDD505-2E9C-101B-9397-08002B2CF9AE}" name="HyperlinksChanged" pid="4">
    <vt:bool>0</vt:bool>
  </property>
  <property fmtid="{D5CDD505-2E9C-101B-9397-08002B2CF9AE}" name="LinksUpToDate" pid="5">
    <vt:bool>0</vt:bool>
  </property>
  <property fmtid="{D5CDD505-2E9C-101B-9397-08002B2CF9AE}" name="ScaleCrop" pid="6">
    <vt:bool>0</vt:bool>
  </property>
  <property fmtid="{D5CDD505-2E9C-101B-9397-08002B2CF9AE}" name="ShareDoc" pid="7">
    <vt:bool>0</vt:bool>
  </property>
</Properties>
</file>